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1"/>
  </bookViews>
  <sheets>
    <sheet name="附件1" sheetId="3" r:id="rId1"/>
    <sheet name="附件2" sheetId="1" r:id="rId2"/>
    <sheet name="附件3" sheetId="4" r:id="rId3"/>
    <sheet name="附件4" sheetId="2" state="hidden" r:id="rId4"/>
    <sheet name="附件4-指标表" sheetId="5" r:id="rId5"/>
  </sheets>
  <definedNames>
    <definedName name="_xlnm._FilterDatabase" localSheetId="3" hidden="1">附件4!$A$6:$P$45</definedName>
    <definedName name="_xlnm._FilterDatabase" localSheetId="1" hidden="1">附件2!$A$4:$F$54</definedName>
    <definedName name="_xlnm.Print_Area" localSheetId="4">'附件4-指标表'!$A$1:$H$24</definedName>
  </definedNames>
  <calcPr calcId="144525"/>
</workbook>
</file>

<file path=xl/sharedStrings.xml><?xml version="1.0" encoding="utf-8"?>
<sst xmlns="http://schemas.openxmlformats.org/spreadsheetml/2006/main" count="431" uniqueCount="336">
  <si>
    <r>
      <t>附件</t>
    </r>
    <r>
      <rPr>
        <sz val="11"/>
        <rFont val="Times New Roman"/>
        <charset val="134"/>
      </rPr>
      <t>4-1</t>
    </r>
    <r>
      <rPr>
        <sz val="11"/>
        <rFont val="仿宋_GB2312"/>
        <charset val="134"/>
      </rPr>
      <t>：</t>
    </r>
  </si>
  <si>
    <t>2020年商业流通发展专项资金项目基础数据表</t>
  </si>
  <si>
    <t>填报单位（盖章）：</t>
  </si>
  <si>
    <t>金额单位：万元</t>
  </si>
  <si>
    <t>子项目名称</t>
  </si>
  <si>
    <t>2020年供销合作社综合改革项目</t>
  </si>
  <si>
    <t>新冠疫情防控下保障春耕化肥供应补贴项目</t>
  </si>
  <si>
    <t>备  注</t>
  </si>
  <si>
    <t>项目承担单位</t>
  </si>
  <si>
    <t>全省11个市州的38个县（市、区）</t>
  </si>
  <si>
    <t>15家农资流通经营企业或惠农服务公司</t>
  </si>
  <si>
    <t>立项批复文号</t>
  </si>
  <si>
    <t>湘财建指〔2020〕36号</t>
  </si>
  <si>
    <t>湘财建指〔2020〕66号</t>
  </si>
  <si>
    <t>一、项目资金计划及到位情况</t>
  </si>
  <si>
    <t>省级财政资金安排计划</t>
  </si>
  <si>
    <t>项目资金实际到位情况</t>
  </si>
  <si>
    <t>合计</t>
  </si>
  <si>
    <t>财政资金</t>
  </si>
  <si>
    <t>省级</t>
  </si>
  <si>
    <t>供销合作社综合改革项目8000万元预算资金已全部下拨至区县级财政，还有3192.39万元滞留在区县财政，217万元滞留在县供销社未拨付至项目实施单位。</t>
  </si>
  <si>
    <t>市级</t>
  </si>
  <si>
    <t>区、县级</t>
  </si>
  <si>
    <t xml:space="preserve">   小计</t>
  </si>
  <si>
    <t>自筹社会资金</t>
  </si>
  <si>
    <t>省级财政资金到位率</t>
  </si>
  <si>
    <t>二、项目资金使用情况</t>
  </si>
  <si>
    <t>截止2021年4月30日项目资金实际使用情况</t>
  </si>
  <si>
    <t>省级财政资金资金使用率</t>
  </si>
  <si>
    <t xml:space="preserve">              三、项目效益</t>
  </si>
  <si>
    <t>经济效益</t>
  </si>
  <si>
    <t>1、拉动社会资金投入2589.72万元</t>
  </si>
  <si>
    <t>2、获得市县政府资金投入90万元</t>
  </si>
  <si>
    <t>社会效益</t>
  </si>
  <si>
    <t>1、项目的实施完善了供销惠民服务体系和供销流通体系，通过镇级惠民服务中心和村级惠民服务社的建设，积极拓展了农资配送、土地托管服务、农产品流通、农村电子商务等为农服务职能。部分县在2020年实现了乡镇、村惠农综合服务网点全覆盖</t>
  </si>
  <si>
    <t>2、推动商贸服务业发展，满足多种消费需求。张家界武陵源区电商站点、湘西自治州龙山县县级电商运营中心以及新晃县电商平台、邵阳城步苗族自治县县级仓储物流中心等项目建设的完成，有利于整合县级电商资源，打造具有竞争力的线上线下结合的农产品销售平台，为县级销售平台提供货源，推动了商贸服务业的发展，也满足农村老百姓多种消费需求。利用电商平台、物流服务引导农村生活消费电子商务化，提高农民信息化水平，也带动了农业产业结构优化升级。</t>
  </si>
  <si>
    <t>生态效益</t>
  </si>
  <si>
    <t>部分县开展了统一的再生资源回收、农资配送、供应等项目，项目建成后，供销惠民服务平台可为农村农民提供质量有保障的、环保的农膜，低毒高效的农药等农资，使农村农民可以便利地购买放心肥、高效肥。通过对新型农药、新型肥料的推广使用，可以达到了减量增效的目的。减少农药用量，能够减小其对空气、水和土壤的污染，大大改善了农业生态环境。</t>
  </si>
  <si>
    <t>可持续影响</t>
  </si>
  <si>
    <t>1、带动其他产业发展，增加了就业岗位。“惠农综合服务工程规范化县”项目的实施，带动了各县种植业、养殖业、物流运输业等产业的发展，且电子商务平台的搭建同时也催生了互联网新兴物流行业的岗位需求，如快递员、电商客服等岗位。发达的商品流通平台是商品经济顺利运转的基础，商业流通的发展促进了各地区经济增长，经济的增长不仅会为社会创造更多的财富，也能够大大的增加当地的就业岗位，进一步提升就业率。</t>
  </si>
  <si>
    <t>2、项目的实施，有利于促进贫困户脱贫致富。如：新晃县作为贫困县，虽然2018年已实现脱贫摘帽，但巩固脱贫攻坚任务仍然十分艰巨。通过项目建设，将有力促进贫困户农特产品上行，切实解决农产品对外销售困难的问题，确保贫困户增产增收。通过项目的实施，将进一步提高县级农业社会化服务水平，提升农业生产的组织化、标准化程度。为加快特色优势产业发展打下良好基础。</t>
  </si>
  <si>
    <r>
      <t>附件4-</t>
    </r>
    <r>
      <rPr>
        <sz val="11"/>
        <rFont val="Times New Roman"/>
        <charset val="134"/>
      </rPr>
      <t>2</t>
    </r>
    <r>
      <rPr>
        <sz val="11"/>
        <rFont val="仿宋_GB2312"/>
        <charset val="134"/>
      </rPr>
      <t>：</t>
    </r>
  </si>
  <si>
    <r>
      <t>2020</t>
    </r>
    <r>
      <rPr>
        <b/>
        <sz val="16"/>
        <color theme="1"/>
        <rFont val="仿宋_GB2312"/>
        <charset val="134"/>
      </rPr>
      <t>年供销合作社综合改革项目资金分配明细表</t>
    </r>
  </si>
  <si>
    <t>单位：万元</t>
  </si>
  <si>
    <t>市州单位</t>
  </si>
  <si>
    <t>县（市、区）</t>
  </si>
  <si>
    <t>项目名称</t>
  </si>
  <si>
    <t>拨付金额</t>
  </si>
  <si>
    <r>
      <rPr>
        <b/>
        <sz val="12"/>
        <color theme="1"/>
        <rFont val="仿宋_GB2312"/>
        <charset val="134"/>
      </rPr>
      <t>合计</t>
    </r>
  </si>
  <si>
    <r>
      <rPr>
        <sz val="12"/>
        <color theme="1"/>
        <rFont val="仿宋_GB2312"/>
        <charset val="134"/>
      </rPr>
      <t>株洲市</t>
    </r>
  </si>
  <si>
    <r>
      <rPr>
        <b/>
        <sz val="12"/>
        <color theme="1"/>
        <rFont val="仿宋_GB2312"/>
        <charset val="134"/>
      </rPr>
      <t>小计</t>
    </r>
  </si>
  <si>
    <t>炎陵县</t>
  </si>
  <si>
    <r>
      <rPr>
        <sz val="12"/>
        <color theme="1"/>
        <rFont val="仿宋_GB2312"/>
        <charset val="134"/>
      </rPr>
      <t>供销合作社综合改革</t>
    </r>
  </si>
  <si>
    <r>
      <rPr>
        <sz val="12"/>
        <color theme="1"/>
        <rFont val="仿宋_GB2312"/>
        <charset val="134"/>
      </rPr>
      <t>渌口区</t>
    </r>
  </si>
  <si>
    <r>
      <rPr>
        <sz val="12"/>
        <color theme="1"/>
        <rFont val="仿宋_GB2312"/>
        <charset val="134"/>
      </rPr>
      <t>衡阳市</t>
    </r>
  </si>
  <si>
    <r>
      <rPr>
        <sz val="12"/>
        <color theme="1"/>
        <rFont val="仿宋_GB2312"/>
        <charset val="134"/>
      </rPr>
      <t>常宁市</t>
    </r>
  </si>
  <si>
    <r>
      <rPr>
        <sz val="12"/>
        <color theme="1"/>
        <rFont val="仿宋_GB2312"/>
        <charset val="134"/>
      </rPr>
      <t>邵阳市</t>
    </r>
  </si>
  <si>
    <r>
      <rPr>
        <sz val="12"/>
        <color theme="1"/>
        <rFont val="仿宋_GB2312"/>
        <charset val="134"/>
      </rPr>
      <t>隆回县</t>
    </r>
  </si>
  <si>
    <r>
      <rPr>
        <sz val="12"/>
        <color theme="1"/>
        <rFont val="仿宋_GB2312"/>
        <charset val="134"/>
      </rPr>
      <t>新宁县</t>
    </r>
  </si>
  <si>
    <r>
      <rPr>
        <sz val="12"/>
        <color theme="1"/>
        <rFont val="仿宋_GB2312"/>
        <charset val="134"/>
      </rPr>
      <t>城步县</t>
    </r>
  </si>
  <si>
    <r>
      <rPr>
        <sz val="12"/>
        <color theme="1"/>
        <rFont val="仿宋_GB2312"/>
        <charset val="134"/>
      </rPr>
      <t>武冈市</t>
    </r>
  </si>
  <si>
    <r>
      <rPr>
        <sz val="12"/>
        <color theme="1"/>
        <rFont val="仿宋_GB2312"/>
        <charset val="134"/>
      </rPr>
      <t>北塔区</t>
    </r>
  </si>
  <si>
    <r>
      <rPr>
        <sz val="12"/>
        <color theme="1"/>
        <rFont val="仿宋_GB2312"/>
        <charset val="134"/>
      </rPr>
      <t>常德市</t>
    </r>
  </si>
  <si>
    <r>
      <rPr>
        <sz val="12"/>
        <color theme="1"/>
        <rFont val="仿宋_GB2312"/>
        <charset val="134"/>
      </rPr>
      <t>鼎城区</t>
    </r>
  </si>
  <si>
    <r>
      <rPr>
        <sz val="12"/>
        <color theme="1"/>
        <rFont val="仿宋_GB2312"/>
        <charset val="134"/>
      </rPr>
      <t>临澧县</t>
    </r>
  </si>
  <si>
    <r>
      <rPr>
        <sz val="12"/>
        <color theme="1"/>
        <rFont val="仿宋_GB2312"/>
        <charset val="134"/>
      </rPr>
      <t>津市</t>
    </r>
  </si>
  <si>
    <r>
      <rPr>
        <sz val="12"/>
        <color theme="1"/>
        <rFont val="仿宋_GB2312"/>
        <charset val="134"/>
      </rPr>
      <t>张家界市</t>
    </r>
  </si>
  <si>
    <r>
      <rPr>
        <sz val="12"/>
        <color theme="1"/>
        <rFont val="仿宋_GB2312"/>
        <charset val="134"/>
      </rPr>
      <t>武陵源区</t>
    </r>
  </si>
  <si>
    <r>
      <rPr>
        <sz val="12"/>
        <color theme="1"/>
        <rFont val="仿宋_GB2312"/>
        <charset val="134"/>
      </rPr>
      <t>益阳市</t>
    </r>
  </si>
  <si>
    <r>
      <rPr>
        <sz val="12"/>
        <color theme="1"/>
        <rFont val="仿宋_GB2312"/>
        <charset val="134"/>
      </rPr>
      <t>资阳区</t>
    </r>
  </si>
  <si>
    <r>
      <rPr>
        <sz val="12"/>
        <color theme="1"/>
        <rFont val="仿宋_GB2312"/>
        <charset val="134"/>
      </rPr>
      <t>赫山区</t>
    </r>
  </si>
  <si>
    <r>
      <rPr>
        <sz val="12"/>
        <color theme="1"/>
        <rFont val="仿宋_GB2312"/>
        <charset val="134"/>
      </rPr>
      <t>沅江市</t>
    </r>
  </si>
  <si>
    <r>
      <rPr>
        <sz val="12"/>
        <color theme="1"/>
        <rFont val="仿宋_GB2312"/>
        <charset val="134"/>
      </rPr>
      <t>郴州市</t>
    </r>
  </si>
  <si>
    <r>
      <rPr>
        <sz val="12"/>
        <color theme="1"/>
        <rFont val="仿宋_GB2312"/>
        <charset val="134"/>
      </rPr>
      <t>北湖区</t>
    </r>
  </si>
  <si>
    <r>
      <rPr>
        <sz val="12"/>
        <color theme="1"/>
        <rFont val="仿宋_GB2312"/>
        <charset val="134"/>
      </rPr>
      <t>桂阳县</t>
    </r>
  </si>
  <si>
    <r>
      <rPr>
        <sz val="12"/>
        <color theme="1"/>
        <rFont val="仿宋_GB2312"/>
        <charset val="134"/>
      </rPr>
      <t>嘉禾县</t>
    </r>
  </si>
  <si>
    <r>
      <rPr>
        <sz val="12"/>
        <color theme="1"/>
        <rFont val="仿宋_GB2312"/>
        <charset val="134"/>
      </rPr>
      <t>汝城县</t>
    </r>
  </si>
  <si>
    <r>
      <rPr>
        <sz val="12"/>
        <color theme="1"/>
        <rFont val="仿宋_GB2312"/>
        <charset val="134"/>
      </rPr>
      <t>桂东县</t>
    </r>
  </si>
  <si>
    <r>
      <rPr>
        <sz val="12"/>
        <color theme="1"/>
        <rFont val="仿宋_GB2312"/>
        <charset val="134"/>
      </rPr>
      <t>资兴市</t>
    </r>
  </si>
  <si>
    <r>
      <rPr>
        <sz val="12"/>
        <color theme="1"/>
        <rFont val="仿宋_GB2312"/>
        <charset val="134"/>
      </rPr>
      <t>永州市</t>
    </r>
  </si>
  <si>
    <r>
      <rPr>
        <sz val="12"/>
        <color theme="1"/>
        <rFont val="仿宋_GB2312"/>
        <charset val="134"/>
      </rPr>
      <t>祁阳县</t>
    </r>
  </si>
  <si>
    <r>
      <rPr>
        <sz val="12"/>
        <color theme="1"/>
        <rFont val="仿宋_GB2312"/>
        <charset val="134"/>
      </rPr>
      <t>江华县</t>
    </r>
  </si>
  <si>
    <r>
      <rPr>
        <sz val="12"/>
        <color theme="1"/>
        <rFont val="仿宋_GB2312"/>
        <charset val="134"/>
      </rPr>
      <t>新田县</t>
    </r>
  </si>
  <si>
    <r>
      <rPr>
        <sz val="12"/>
        <color theme="1"/>
        <rFont val="仿宋_GB2312"/>
        <charset val="134"/>
      </rPr>
      <t>蓝山县</t>
    </r>
  </si>
  <si>
    <r>
      <rPr>
        <sz val="12"/>
        <color theme="1"/>
        <rFont val="仿宋_GB2312"/>
        <charset val="134"/>
      </rPr>
      <t>娄底市</t>
    </r>
  </si>
  <si>
    <r>
      <rPr>
        <sz val="12"/>
        <color theme="1"/>
        <rFont val="仿宋_GB2312"/>
        <charset val="134"/>
      </rPr>
      <t>娄星区</t>
    </r>
  </si>
  <si>
    <r>
      <rPr>
        <sz val="12"/>
        <color theme="1"/>
        <rFont val="仿宋_GB2312"/>
        <charset val="134"/>
      </rPr>
      <t>冷水江市</t>
    </r>
  </si>
  <si>
    <r>
      <rPr>
        <sz val="12"/>
        <color theme="1"/>
        <rFont val="仿宋_GB2312"/>
        <charset val="134"/>
      </rPr>
      <t>新化县</t>
    </r>
  </si>
  <si>
    <r>
      <rPr>
        <sz val="12"/>
        <color theme="1"/>
        <rFont val="仿宋_GB2312"/>
        <charset val="134"/>
      </rPr>
      <t>怀化市</t>
    </r>
  </si>
  <si>
    <r>
      <rPr>
        <sz val="12"/>
        <color theme="1"/>
        <rFont val="仿宋_GB2312"/>
        <charset val="134"/>
      </rPr>
      <t>溆浦县</t>
    </r>
  </si>
  <si>
    <r>
      <rPr>
        <sz val="12"/>
        <color theme="1"/>
        <rFont val="仿宋_GB2312"/>
        <charset val="134"/>
      </rPr>
      <t>新晃县</t>
    </r>
  </si>
  <si>
    <r>
      <rPr>
        <sz val="12"/>
        <color theme="1"/>
        <rFont val="仿宋_GB2312"/>
        <charset val="134"/>
      </rPr>
      <t>芷江县</t>
    </r>
  </si>
  <si>
    <r>
      <rPr>
        <sz val="12"/>
        <color theme="1"/>
        <rFont val="仿宋_GB2312"/>
        <charset val="134"/>
      </rPr>
      <t>洪江区</t>
    </r>
  </si>
  <si>
    <r>
      <rPr>
        <sz val="12"/>
        <color theme="1"/>
        <rFont val="仿宋_GB2312"/>
        <charset val="134"/>
      </rPr>
      <t>靖州县</t>
    </r>
  </si>
  <si>
    <r>
      <rPr>
        <sz val="12"/>
        <color theme="1"/>
        <rFont val="仿宋_GB2312"/>
        <charset val="134"/>
      </rPr>
      <t>通道县</t>
    </r>
  </si>
  <si>
    <r>
      <rPr>
        <sz val="12"/>
        <color theme="1"/>
        <rFont val="仿宋_GB2312"/>
        <charset val="134"/>
      </rPr>
      <t>湘西土家族苗族自治州</t>
    </r>
  </si>
  <si>
    <r>
      <rPr>
        <sz val="12"/>
        <color theme="1"/>
        <rFont val="仿宋_GB2312"/>
        <charset val="134"/>
      </rPr>
      <t>泸溪县</t>
    </r>
  </si>
  <si>
    <r>
      <rPr>
        <sz val="12"/>
        <color theme="1"/>
        <rFont val="仿宋_GB2312"/>
        <charset val="134"/>
      </rPr>
      <t>花垣县</t>
    </r>
  </si>
  <si>
    <r>
      <rPr>
        <sz val="12"/>
        <color theme="1"/>
        <rFont val="仿宋_GB2312"/>
        <charset val="134"/>
      </rPr>
      <t>保靖县</t>
    </r>
  </si>
  <si>
    <r>
      <rPr>
        <sz val="12"/>
        <color theme="1"/>
        <rFont val="仿宋_GB2312"/>
        <charset val="134"/>
      </rPr>
      <t>龙山县</t>
    </r>
  </si>
  <si>
    <r>
      <t>附件</t>
    </r>
    <r>
      <rPr>
        <sz val="11"/>
        <color theme="1"/>
        <rFont val="Times New Roman"/>
        <charset val="134"/>
      </rPr>
      <t>4-3</t>
    </r>
  </si>
  <si>
    <t>2020年新冠疫情防控下保障春耕化肥供应补贴项目资金分配明细表</t>
  </si>
  <si>
    <r>
      <rPr>
        <sz val="12"/>
        <rFont val="Times New Roman"/>
        <charset val="134"/>
      </rPr>
      <t xml:space="preserve"> </t>
    </r>
    <r>
      <rPr>
        <sz val="12"/>
        <rFont val="仿宋_GB2312"/>
        <charset val="134"/>
      </rPr>
      <t>市州、单位</t>
    </r>
  </si>
  <si>
    <r>
      <rPr>
        <sz val="12"/>
        <rFont val="仿宋_GB2312"/>
        <charset val="134"/>
      </rPr>
      <t>单位</t>
    </r>
  </si>
  <si>
    <r>
      <rPr>
        <sz val="12"/>
        <rFont val="仿宋_GB2312"/>
        <charset val="134"/>
      </rPr>
      <t>项目名称</t>
    </r>
  </si>
  <si>
    <r>
      <rPr>
        <sz val="12"/>
        <rFont val="仿宋_GB2312"/>
        <charset val="134"/>
      </rPr>
      <t>拨付金额</t>
    </r>
  </si>
  <si>
    <r>
      <rPr>
        <b/>
        <sz val="12"/>
        <rFont val="仿宋_GB2312"/>
        <charset val="134"/>
      </rPr>
      <t>合计</t>
    </r>
  </si>
  <si>
    <r>
      <rPr>
        <b/>
        <sz val="12"/>
        <rFont val="仿宋_GB2312"/>
        <charset val="134"/>
      </rPr>
      <t>小计</t>
    </r>
  </si>
  <si>
    <r>
      <rPr>
        <sz val="12"/>
        <color theme="1"/>
        <rFont val="仿宋_GB2312"/>
        <charset val="134"/>
      </rPr>
      <t>省供销社</t>
    </r>
  </si>
  <si>
    <r>
      <rPr>
        <sz val="12"/>
        <color theme="1"/>
        <rFont val="仿宋_GB2312"/>
        <charset val="134"/>
      </rPr>
      <t>湖南新三湘农业生产资料有限公司</t>
    </r>
  </si>
  <si>
    <r>
      <rPr>
        <sz val="12"/>
        <color theme="1"/>
        <rFont val="仿宋_GB2312"/>
        <charset val="134"/>
      </rPr>
      <t>新冠疫情防控下保障春耕化肥供应补贴项目</t>
    </r>
  </si>
  <si>
    <r>
      <rPr>
        <sz val="12"/>
        <color theme="1"/>
        <rFont val="仿宋_GB2312"/>
        <charset val="134"/>
      </rPr>
      <t>长沙市</t>
    </r>
  </si>
  <si>
    <r>
      <rPr>
        <sz val="12"/>
        <color theme="1"/>
        <rFont val="仿宋_GB2312"/>
        <charset val="134"/>
      </rPr>
      <t>浏阳市供销社农业生产资料有限公司</t>
    </r>
  </si>
  <si>
    <r>
      <rPr>
        <sz val="12"/>
        <color theme="1"/>
        <rFont val="仿宋_GB2312"/>
        <charset val="134"/>
      </rPr>
      <t>望城区供销社农业产业化经营服务有限公司</t>
    </r>
  </si>
  <si>
    <r>
      <rPr>
        <sz val="12"/>
        <color theme="1"/>
        <rFont val="仿宋_GB2312"/>
        <charset val="134"/>
      </rPr>
      <t>湘潭市</t>
    </r>
  </si>
  <si>
    <r>
      <rPr>
        <sz val="12"/>
        <color theme="1"/>
        <rFont val="仿宋_GB2312"/>
        <charset val="134"/>
      </rPr>
      <t>湘潭新三湘农资有限公司</t>
    </r>
  </si>
  <si>
    <r>
      <rPr>
        <sz val="12"/>
        <color theme="1"/>
        <rFont val="仿宋_GB2312"/>
        <charset val="134"/>
      </rPr>
      <t>衡东县新三湘农资有限公司</t>
    </r>
  </si>
  <si>
    <r>
      <rPr>
        <sz val="12"/>
        <color theme="1"/>
        <rFont val="仿宋_GB2312"/>
        <charset val="134"/>
      </rPr>
      <t>常德新三湘农业生产资料有限公司</t>
    </r>
  </si>
  <si>
    <r>
      <rPr>
        <sz val="12"/>
        <color theme="1"/>
        <rFont val="仿宋_GB2312"/>
        <charset val="134"/>
      </rPr>
      <t>石门新三湘农资有限公司</t>
    </r>
  </si>
  <si>
    <r>
      <rPr>
        <sz val="12"/>
        <color theme="1"/>
        <rFont val="仿宋_GB2312"/>
        <charset val="134"/>
      </rPr>
      <t>桃源县新三湘农资有限公司</t>
    </r>
  </si>
  <si>
    <r>
      <rPr>
        <sz val="12"/>
        <color theme="1"/>
        <rFont val="仿宋_GB2312"/>
        <charset val="134"/>
      </rPr>
      <t>临澧县新三湘农资有限公司</t>
    </r>
  </si>
  <si>
    <r>
      <rPr>
        <sz val="12"/>
        <color theme="1"/>
        <rFont val="仿宋_GB2312"/>
        <charset val="134"/>
      </rPr>
      <t>桃源县新三农现代农业服务有限公司</t>
    </r>
  </si>
  <si>
    <r>
      <rPr>
        <sz val="12"/>
        <color theme="1"/>
        <rFont val="仿宋_GB2312"/>
        <charset val="134"/>
      </rPr>
      <t>桑植新三湘现代农业服务有限公司</t>
    </r>
  </si>
  <si>
    <r>
      <rPr>
        <sz val="12"/>
        <color theme="1"/>
        <rFont val="仿宋_GB2312"/>
        <charset val="134"/>
      </rPr>
      <t>南县新三湘农资有限公司</t>
    </r>
  </si>
  <si>
    <r>
      <rPr>
        <sz val="12"/>
        <color theme="1"/>
        <rFont val="仿宋_GB2312"/>
        <charset val="134"/>
      </rPr>
      <t>祁阳县新三湘农资有限公司</t>
    </r>
  </si>
  <si>
    <r>
      <rPr>
        <sz val="12"/>
        <color theme="1"/>
        <rFont val="仿宋_GB2312"/>
        <charset val="134"/>
      </rPr>
      <t>双峰新三湘现代农业服务有限公司</t>
    </r>
  </si>
  <si>
    <r>
      <rPr>
        <sz val="12"/>
        <color theme="1"/>
        <rFont val="仿宋_GB2312"/>
        <charset val="134"/>
      </rPr>
      <t>中方县供销社惠农综合服务有限责任公司</t>
    </r>
  </si>
  <si>
    <t>附件4</t>
  </si>
  <si>
    <r>
      <rPr>
        <b/>
        <sz val="16"/>
        <rFont val="Times New Roman"/>
        <charset val="134"/>
      </rPr>
      <t>2020</t>
    </r>
    <r>
      <rPr>
        <b/>
        <sz val="16"/>
        <rFont val="仿宋_GB2312"/>
        <charset val="134"/>
      </rPr>
      <t>年商业流通发展专项资金</t>
    </r>
    <r>
      <rPr>
        <b/>
        <sz val="16"/>
        <rFont val="Times New Roman"/>
        <charset val="134"/>
      </rPr>
      <t>--</t>
    </r>
    <r>
      <rPr>
        <b/>
        <sz val="16"/>
        <rFont val="仿宋_GB2312"/>
        <charset val="134"/>
      </rPr>
      <t>供销合作社综合改革项目资金情况表</t>
    </r>
  </si>
  <si>
    <r>
      <rPr>
        <sz val="10"/>
        <rFont val="仿宋_GB2312"/>
        <charset val="134"/>
      </rPr>
      <t>序号</t>
    </r>
  </si>
  <si>
    <t>县供销社</t>
  </si>
  <si>
    <t>项目实施单位</t>
  </si>
  <si>
    <t>资金到位情况（已拨到项目实施单位）</t>
  </si>
  <si>
    <t>资金使用情况</t>
  </si>
  <si>
    <t>资金结存</t>
  </si>
  <si>
    <t>备注</t>
  </si>
  <si>
    <r>
      <rPr>
        <sz val="10"/>
        <color indexed="8"/>
        <rFont val="仿宋_GB2312"/>
        <charset val="134"/>
      </rPr>
      <t>财政资金</t>
    </r>
  </si>
  <si>
    <r>
      <rPr>
        <sz val="10"/>
        <color indexed="8"/>
        <rFont val="仿宋_GB2312"/>
        <charset val="134"/>
      </rPr>
      <t>社会资金</t>
    </r>
  </si>
  <si>
    <t>区、县财政</t>
  </si>
  <si>
    <r>
      <rPr>
        <sz val="10"/>
        <color indexed="8"/>
        <rFont val="仿宋_GB2312"/>
        <charset val="134"/>
      </rPr>
      <t>省级</t>
    </r>
  </si>
  <si>
    <r>
      <rPr>
        <sz val="10"/>
        <color indexed="8"/>
        <rFont val="仿宋_GB2312"/>
        <charset val="134"/>
      </rPr>
      <t>市级</t>
    </r>
  </si>
  <si>
    <t>常宁市供销合作社联合社</t>
  </si>
  <si>
    <t>常宁市供销惠农服务有限责任公司</t>
  </si>
  <si>
    <t>炎陵县供销合作社联合社</t>
  </si>
  <si>
    <t>农村现代流通网络建设服务有限公司</t>
  </si>
  <si>
    <t>渌口区供销合作社联合社</t>
  </si>
  <si>
    <t>株洲县供销惠农服务有限公司</t>
  </si>
  <si>
    <t>项目支出在供销社财务账面核算</t>
  </si>
  <si>
    <t>资阳区供销合作社联合社</t>
  </si>
  <si>
    <t>湖南盛达供销惠农服务有限公司</t>
  </si>
  <si>
    <t>沅江市供销合作社联合社</t>
  </si>
  <si>
    <t>沅江市沅供惠农综合服务有限责任公司</t>
  </si>
  <si>
    <t>赫山区供销合作社联合社</t>
  </si>
  <si>
    <t>益阳市赫山区供销社惠农服务有限公司</t>
  </si>
  <si>
    <t>津市市供销合作社联合社</t>
  </si>
  <si>
    <t>津市市新农合作农业发展有限公司</t>
  </si>
  <si>
    <t>市级配套资金由津市市供销合作社联合社直接拨付</t>
  </si>
  <si>
    <t>临澧县供销合作社联合社</t>
  </si>
  <si>
    <t>临澧新合作农业生产资料有限公司</t>
  </si>
  <si>
    <t>省级资金196万元在新合作公司账面核算，20万元在临澧县供销社购销公司（投资平台）账面核算。</t>
  </si>
  <si>
    <t>鼎城区供销合作社联合社</t>
  </si>
  <si>
    <t>常德天富生态农业发展有限公司</t>
  </si>
  <si>
    <t>常德天富生态农业发展有限公司2021年4月13日收到省级资金</t>
  </si>
  <si>
    <t>武陵源区供销合作社联合社</t>
  </si>
  <si>
    <t>张家界武陵源区惠农资产经营管理有限公司</t>
  </si>
  <si>
    <t>另区财政配套资金14万元已下达指标，未到位。</t>
  </si>
  <si>
    <r>
      <rPr>
        <sz val="10"/>
        <rFont val="仿宋_GB2312"/>
        <charset val="134"/>
      </rPr>
      <t>北湖区供销合作联社</t>
    </r>
  </si>
  <si>
    <r>
      <rPr>
        <sz val="10"/>
        <rFont val="仿宋_GB2312"/>
        <charset val="134"/>
      </rPr>
      <t>郴州市福农汇农业科技发展有限公司</t>
    </r>
  </si>
  <si>
    <r>
      <rPr>
        <sz val="10"/>
        <rFont val="仿宋_GB2312"/>
        <charset val="134"/>
      </rPr>
      <t>由于项目实施进度暂未达到拨付要求，因此专项资金暂未拨付至项目实施单位。</t>
    </r>
  </si>
  <si>
    <r>
      <rPr>
        <sz val="10"/>
        <rFont val="仿宋_GB2312"/>
        <charset val="134"/>
      </rPr>
      <t>桂东县供销合作联社</t>
    </r>
  </si>
  <si>
    <r>
      <rPr>
        <sz val="10"/>
        <rFont val="仿宋_GB2312"/>
        <charset val="134"/>
      </rPr>
      <t>湖南氧天下集团有限责任公司</t>
    </r>
  </si>
  <si>
    <r>
      <rPr>
        <sz val="10"/>
        <rFont val="仿宋_GB2312"/>
        <charset val="134"/>
      </rPr>
      <t>桂阳县供销合作联社</t>
    </r>
  </si>
  <si>
    <r>
      <rPr>
        <sz val="10"/>
        <rFont val="仿宋_GB2312"/>
        <charset val="134"/>
      </rPr>
      <t>桂阳县绿百通供销惠农科技有限公司</t>
    </r>
  </si>
  <si>
    <r>
      <rPr>
        <sz val="10"/>
        <rFont val="仿宋_GB2312"/>
        <charset val="134"/>
      </rPr>
      <t>嘉禾县供销合作联社</t>
    </r>
  </si>
  <si>
    <r>
      <rPr>
        <sz val="10"/>
        <rFont val="仿宋_GB2312"/>
        <charset val="134"/>
      </rPr>
      <t>嘉禾县绿百通供销惠农服务有限公司</t>
    </r>
  </si>
  <si>
    <r>
      <rPr>
        <sz val="10"/>
        <rFont val="仿宋_GB2312"/>
        <charset val="134"/>
      </rPr>
      <t>因嘉禾县</t>
    </r>
    <r>
      <rPr>
        <sz val="10"/>
        <rFont val="Times New Roman"/>
        <charset val="0"/>
      </rPr>
      <t>2020</t>
    </r>
    <r>
      <rPr>
        <sz val="10"/>
        <rFont val="仿宋_GB2312"/>
        <charset val="134"/>
      </rPr>
      <t>年省商业流通发展专项资金项目建设暂未达到财政拨款要求，因此专项资金</t>
    </r>
    <r>
      <rPr>
        <sz val="10"/>
        <rFont val="Times New Roman"/>
        <charset val="0"/>
      </rPr>
      <t>216</t>
    </r>
    <r>
      <rPr>
        <sz val="10"/>
        <rFont val="仿宋_GB2312"/>
        <charset val="134"/>
      </rPr>
      <t>万暂未拨付到嘉禾县供销合作联社。汽车、农产品冷链物流冷藏政府采购招标程序已完成暂未付款、智能分拣系统政府采购招标正在进行中</t>
    </r>
  </si>
  <si>
    <r>
      <rPr>
        <sz val="10"/>
        <rFont val="仿宋_GB2312"/>
        <charset val="134"/>
      </rPr>
      <t>汝城县供销合作联社</t>
    </r>
  </si>
  <si>
    <r>
      <rPr>
        <sz val="10"/>
        <rFont val="仿宋_GB2312"/>
        <charset val="134"/>
      </rPr>
      <t>汝城县绿百通供销农业综合服务有限公司</t>
    </r>
  </si>
  <si>
    <r>
      <rPr>
        <sz val="10"/>
        <rFont val="仿宋_GB2312"/>
        <charset val="134"/>
      </rPr>
      <t>专项资金余款</t>
    </r>
    <r>
      <rPr>
        <sz val="10"/>
        <rFont val="Times New Roman"/>
        <charset val="0"/>
      </rPr>
      <t>141</t>
    </r>
    <r>
      <rPr>
        <sz val="10"/>
        <rFont val="仿宋_GB2312"/>
        <charset val="134"/>
      </rPr>
      <t>万元于</t>
    </r>
    <r>
      <rPr>
        <sz val="10"/>
        <rFont val="Times New Roman"/>
        <charset val="0"/>
      </rPr>
      <t>2021</t>
    </r>
    <r>
      <rPr>
        <sz val="10"/>
        <rFont val="仿宋_GB2312"/>
        <charset val="134"/>
      </rPr>
      <t>年</t>
    </r>
    <r>
      <rPr>
        <sz val="10"/>
        <rFont val="Times New Roman"/>
        <charset val="0"/>
      </rPr>
      <t>4</t>
    </r>
    <r>
      <rPr>
        <sz val="10"/>
        <rFont val="仿宋_GB2312"/>
        <charset val="134"/>
      </rPr>
      <t>月</t>
    </r>
    <r>
      <rPr>
        <sz val="10"/>
        <rFont val="Times New Roman"/>
        <charset val="0"/>
      </rPr>
      <t>19</t>
    </r>
    <r>
      <rPr>
        <sz val="10"/>
        <rFont val="仿宋_GB2312"/>
        <charset val="134"/>
      </rPr>
      <t>日以股本形式一次性转入汝城县绿百通供销农业综合服务有限公司。该资金计划除小部分用于前期项目建设款的支付外，其余资金主要用于后续冷链配送体系的建设（预算安排）</t>
    </r>
  </si>
  <si>
    <r>
      <rPr>
        <sz val="10"/>
        <rFont val="仿宋_GB2312"/>
        <charset val="134"/>
      </rPr>
      <t>资兴市供销合作联社</t>
    </r>
  </si>
  <si>
    <r>
      <rPr>
        <sz val="10"/>
        <rFont val="仿宋_GB2312"/>
        <charset val="134"/>
      </rPr>
      <t>资兴市东江湖现代农业发展有限公司</t>
    </r>
  </si>
  <si>
    <r>
      <rPr>
        <sz val="10"/>
        <rFont val="仿宋_GB2312"/>
        <charset val="134"/>
      </rPr>
      <t>专项资金</t>
    </r>
    <r>
      <rPr>
        <sz val="10"/>
        <rFont val="Times New Roman"/>
        <charset val="0"/>
      </rPr>
      <t>216</t>
    </r>
    <r>
      <rPr>
        <sz val="10"/>
        <rFont val="仿宋_GB2312"/>
        <charset val="134"/>
      </rPr>
      <t>万元于</t>
    </r>
    <r>
      <rPr>
        <sz val="10"/>
        <rFont val="Times New Roman"/>
        <charset val="0"/>
      </rPr>
      <t>2021</t>
    </r>
    <r>
      <rPr>
        <sz val="10"/>
        <rFont val="仿宋_GB2312"/>
        <charset val="134"/>
      </rPr>
      <t>年</t>
    </r>
    <r>
      <rPr>
        <sz val="10"/>
        <rFont val="Times New Roman"/>
        <charset val="0"/>
      </rPr>
      <t>3</t>
    </r>
    <r>
      <rPr>
        <sz val="10"/>
        <rFont val="仿宋_GB2312"/>
        <charset val="134"/>
      </rPr>
      <t>月</t>
    </r>
    <r>
      <rPr>
        <sz val="10"/>
        <rFont val="Times New Roman"/>
        <charset val="0"/>
      </rPr>
      <t>11</t>
    </r>
    <r>
      <rPr>
        <sz val="10"/>
        <rFont val="仿宋_GB2312"/>
        <charset val="134"/>
      </rPr>
      <t>日拨付到项目实施单位，随项目实施进度将用于项目应付未付款</t>
    </r>
  </si>
  <si>
    <r>
      <rPr>
        <sz val="10"/>
        <rFont val="仿宋_GB2312"/>
        <charset val="134"/>
      </rPr>
      <t>江华瑶族自治县供销合作社联合社</t>
    </r>
  </si>
  <si>
    <r>
      <rPr>
        <sz val="10"/>
        <rFont val="仿宋_GB2312"/>
        <charset val="134"/>
      </rPr>
      <t>江华瑶族自治县家利商贸有限公司</t>
    </r>
  </si>
  <si>
    <r>
      <rPr>
        <sz val="10"/>
        <rFont val="仿宋_GB2312"/>
        <charset val="134"/>
      </rPr>
      <t>蓝山县供销合作联社</t>
    </r>
  </si>
  <si>
    <r>
      <rPr>
        <sz val="10"/>
        <rFont val="仿宋_GB2312"/>
        <charset val="134"/>
      </rPr>
      <t>永州市蓝山县供销合作社共收到蓝山县财政局拨付的省商业流通发展专项资金</t>
    </r>
    <r>
      <rPr>
        <sz val="10"/>
        <rFont val="Times New Roman"/>
        <charset val="0"/>
      </rPr>
      <t>88.5704</t>
    </r>
    <r>
      <rPr>
        <sz val="10"/>
        <rFont val="仿宋_GB2312"/>
        <charset val="134"/>
      </rPr>
      <t>万元</t>
    </r>
    <r>
      <rPr>
        <sz val="10"/>
        <rFont val="Times New Roman"/>
        <charset val="0"/>
      </rPr>
      <t xml:space="preserve">, </t>
    </r>
    <r>
      <rPr>
        <sz val="10"/>
        <rFont val="仿宋_GB2312"/>
        <charset val="134"/>
      </rPr>
      <t>应到位资金</t>
    </r>
    <r>
      <rPr>
        <sz val="10"/>
        <rFont val="Times New Roman"/>
        <charset val="0"/>
      </rPr>
      <t>203</t>
    </r>
    <r>
      <rPr>
        <sz val="10"/>
        <rFont val="仿宋_GB2312"/>
        <charset val="134"/>
      </rPr>
      <t>万元，到位及时率</t>
    </r>
    <r>
      <rPr>
        <sz val="10"/>
        <rFont val="Times New Roman"/>
        <charset val="0"/>
      </rPr>
      <t>43.63%</t>
    </r>
    <r>
      <rPr>
        <sz val="10"/>
        <rFont val="仿宋_GB2312"/>
        <charset val="134"/>
      </rPr>
      <t>；共完成</t>
    </r>
    <r>
      <rPr>
        <sz val="10"/>
        <rFont val="Times New Roman"/>
        <charset val="0"/>
      </rPr>
      <t>2</t>
    </r>
    <r>
      <rPr>
        <sz val="10"/>
        <rFont val="仿宋_GB2312"/>
        <charset val="134"/>
      </rPr>
      <t>家乡镇惠农服务中心的组建，</t>
    </r>
    <r>
      <rPr>
        <sz val="10"/>
        <rFont val="Times New Roman"/>
        <charset val="0"/>
      </rPr>
      <t>20</t>
    </r>
    <r>
      <rPr>
        <sz val="10"/>
        <rFont val="仿宋_GB2312"/>
        <charset val="134"/>
      </rPr>
      <t>个村级惠农服务社投资。</t>
    </r>
  </si>
  <si>
    <r>
      <rPr>
        <sz val="10"/>
        <rFont val="仿宋_GB2312"/>
        <charset val="134"/>
      </rPr>
      <t>祁阳县供销合作联社</t>
    </r>
  </si>
  <si>
    <r>
      <rPr>
        <sz val="10"/>
        <rFont val="仿宋_GB2312"/>
        <charset val="134"/>
      </rPr>
      <t>祁阳县财政局于</t>
    </r>
    <r>
      <rPr>
        <sz val="10"/>
        <rFont val="Times New Roman"/>
        <charset val="0"/>
      </rPr>
      <t>2020</t>
    </r>
    <r>
      <rPr>
        <sz val="10"/>
        <rFont val="仿宋_GB2312"/>
        <charset val="134"/>
      </rPr>
      <t>年</t>
    </r>
    <r>
      <rPr>
        <sz val="10"/>
        <rFont val="Times New Roman"/>
        <charset val="0"/>
      </rPr>
      <t>12</t>
    </r>
    <r>
      <rPr>
        <sz val="10"/>
        <rFont val="仿宋_GB2312"/>
        <charset val="134"/>
      </rPr>
      <t>月</t>
    </r>
    <r>
      <rPr>
        <sz val="10"/>
        <rFont val="Times New Roman"/>
        <charset val="0"/>
      </rPr>
      <t>5</t>
    </r>
    <r>
      <rPr>
        <sz val="10"/>
        <rFont val="仿宋_GB2312"/>
        <charset val="134"/>
      </rPr>
      <t>日全额下达祁阳县供销合作社资金指标</t>
    </r>
    <r>
      <rPr>
        <sz val="10"/>
        <rFont val="Times New Roman"/>
        <charset val="0"/>
      </rPr>
      <t>216</t>
    </r>
    <r>
      <rPr>
        <sz val="10"/>
        <rFont val="仿宋_GB2312"/>
        <charset val="134"/>
      </rPr>
      <t>万元</t>
    </r>
  </si>
  <si>
    <r>
      <rPr>
        <sz val="10"/>
        <rFont val="仿宋_GB2312"/>
        <charset val="134"/>
      </rPr>
      <t>新田县供销合作联社</t>
    </r>
  </si>
  <si>
    <r>
      <rPr>
        <sz val="10"/>
        <rFont val="仿宋_GB2312"/>
        <charset val="134"/>
      </rPr>
      <t>项目实施单位于</t>
    </r>
    <r>
      <rPr>
        <sz val="10"/>
        <rFont val="Times New Roman"/>
        <charset val="0"/>
      </rPr>
      <t>2021</t>
    </r>
    <r>
      <rPr>
        <sz val="10"/>
        <rFont val="仿宋_GB2312"/>
        <charset val="134"/>
      </rPr>
      <t>年</t>
    </r>
    <r>
      <rPr>
        <sz val="10"/>
        <rFont val="Times New Roman"/>
        <charset val="0"/>
      </rPr>
      <t>3</t>
    </r>
    <r>
      <rPr>
        <sz val="10"/>
        <rFont val="仿宋_GB2312"/>
        <charset val="134"/>
      </rPr>
      <t>月</t>
    </r>
    <r>
      <rPr>
        <sz val="10"/>
        <rFont val="Times New Roman"/>
        <charset val="0"/>
      </rPr>
      <t>17</t>
    </r>
    <r>
      <rPr>
        <sz val="10"/>
        <rFont val="仿宋_GB2312"/>
        <charset val="134"/>
      </rPr>
      <t>日收到新田县财政局拨付的省商业流通发展专项资金</t>
    </r>
    <r>
      <rPr>
        <sz val="10"/>
        <rFont val="Times New Roman"/>
        <charset val="0"/>
      </rPr>
      <t>36</t>
    </r>
    <r>
      <rPr>
        <sz val="10"/>
        <rFont val="仿宋_GB2312"/>
        <charset val="134"/>
      </rPr>
      <t>万元。</t>
    </r>
  </si>
  <si>
    <r>
      <rPr>
        <sz val="10"/>
        <rFont val="仿宋_GB2312"/>
        <charset val="134"/>
      </rPr>
      <t>北塔区供销合作联合社</t>
    </r>
  </si>
  <si>
    <r>
      <rPr>
        <sz val="10"/>
        <rFont val="仿宋_GB2312"/>
        <charset val="134"/>
      </rPr>
      <t>北塔区财政局于</t>
    </r>
    <r>
      <rPr>
        <sz val="10"/>
        <rFont val="Times New Roman"/>
        <charset val="0"/>
      </rPr>
      <t>2020</t>
    </r>
    <r>
      <rPr>
        <sz val="10"/>
        <rFont val="仿宋_GB2312"/>
        <charset val="134"/>
      </rPr>
      <t>年</t>
    </r>
    <r>
      <rPr>
        <sz val="10"/>
        <rFont val="Times New Roman"/>
        <charset val="0"/>
      </rPr>
      <t>12</t>
    </r>
    <r>
      <rPr>
        <sz val="10"/>
        <rFont val="仿宋_GB2312"/>
        <charset val="134"/>
      </rPr>
      <t>月</t>
    </r>
    <r>
      <rPr>
        <sz val="10"/>
        <rFont val="Times New Roman"/>
        <charset val="0"/>
      </rPr>
      <t>24</t>
    </r>
    <r>
      <rPr>
        <sz val="10"/>
        <rFont val="仿宋_GB2312"/>
        <charset val="134"/>
      </rPr>
      <t>日全额下达北塔区供销合作联合社资金指标。</t>
    </r>
  </si>
  <si>
    <r>
      <rPr>
        <sz val="10"/>
        <rFont val="仿宋_GB2312"/>
        <charset val="134"/>
      </rPr>
      <t>城步苗族自治县供销合作社联合社</t>
    </r>
  </si>
  <si>
    <r>
      <rPr>
        <sz val="10"/>
        <rFont val="仿宋_GB2312"/>
        <charset val="134"/>
      </rPr>
      <t>城步苗族自治县土产日杂公司</t>
    </r>
  </si>
  <si>
    <r>
      <rPr>
        <sz val="10"/>
        <rFont val="仿宋_GB2312"/>
        <charset val="134"/>
      </rPr>
      <t>于</t>
    </r>
    <r>
      <rPr>
        <sz val="10"/>
        <rFont val="Times New Roman"/>
        <charset val="0"/>
      </rPr>
      <t>2021</t>
    </r>
    <r>
      <rPr>
        <sz val="10"/>
        <rFont val="仿宋_GB2312"/>
        <charset val="134"/>
      </rPr>
      <t>年</t>
    </r>
    <r>
      <rPr>
        <sz val="10"/>
        <rFont val="Times New Roman"/>
        <charset val="0"/>
      </rPr>
      <t>2</t>
    </r>
    <r>
      <rPr>
        <sz val="10"/>
        <rFont val="仿宋_GB2312"/>
        <charset val="134"/>
      </rPr>
      <t>月</t>
    </r>
    <r>
      <rPr>
        <sz val="10"/>
        <rFont val="Times New Roman"/>
        <charset val="0"/>
      </rPr>
      <t>3</t>
    </r>
    <r>
      <rPr>
        <sz val="10"/>
        <rFont val="仿宋_GB2312"/>
        <charset val="134"/>
      </rPr>
      <t>日收到财政拨付的专项资金</t>
    </r>
    <r>
      <rPr>
        <sz val="10"/>
        <rFont val="Times New Roman"/>
        <charset val="0"/>
      </rPr>
      <t>80</t>
    </r>
    <r>
      <rPr>
        <sz val="10"/>
        <rFont val="仿宋_GB2312"/>
        <charset val="134"/>
      </rPr>
      <t>万元</t>
    </r>
  </si>
  <si>
    <r>
      <rPr>
        <sz val="10"/>
        <rFont val="仿宋_GB2312"/>
        <charset val="134"/>
      </rPr>
      <t>隆回县供销合作社联合社</t>
    </r>
  </si>
  <si>
    <r>
      <rPr>
        <sz val="10"/>
        <rFont val="仿宋_GB2312"/>
        <charset val="134"/>
      </rPr>
      <t>隆回县供销惠农服务有限公司</t>
    </r>
  </si>
  <si>
    <r>
      <rPr>
        <sz val="10"/>
        <rFont val="仿宋_GB2312"/>
        <charset val="134"/>
      </rPr>
      <t>隆回县财政局于</t>
    </r>
    <r>
      <rPr>
        <sz val="10"/>
        <rFont val="Times New Roman"/>
        <charset val="0"/>
      </rPr>
      <t>2020</t>
    </r>
    <r>
      <rPr>
        <sz val="10"/>
        <rFont val="仿宋_GB2312"/>
        <charset val="134"/>
      </rPr>
      <t>年</t>
    </r>
    <r>
      <rPr>
        <sz val="10"/>
        <rFont val="Times New Roman"/>
        <charset val="0"/>
      </rPr>
      <t>7</t>
    </r>
    <r>
      <rPr>
        <sz val="10"/>
        <rFont val="仿宋_GB2312"/>
        <charset val="134"/>
      </rPr>
      <t>月</t>
    </r>
    <r>
      <rPr>
        <sz val="10"/>
        <rFont val="Times New Roman"/>
        <charset val="0"/>
      </rPr>
      <t>17</t>
    </r>
    <r>
      <rPr>
        <sz val="10"/>
        <rFont val="仿宋_GB2312"/>
        <charset val="134"/>
      </rPr>
      <t>日全额下达隆回县供销合作社联合社</t>
    </r>
    <r>
      <rPr>
        <sz val="10"/>
        <rFont val="Times New Roman"/>
        <charset val="0"/>
      </rPr>
      <t>216</t>
    </r>
    <r>
      <rPr>
        <sz val="10"/>
        <rFont val="仿宋_GB2312"/>
        <charset val="134"/>
      </rPr>
      <t>万元资金指标并已实际拨付</t>
    </r>
  </si>
  <si>
    <r>
      <rPr>
        <sz val="10"/>
        <rFont val="仿宋_GB2312"/>
        <charset val="134"/>
      </rPr>
      <t>武冈市供销合作社联合社</t>
    </r>
  </si>
  <si>
    <r>
      <rPr>
        <sz val="10"/>
        <rFont val="仿宋_GB2312"/>
        <charset val="134"/>
      </rPr>
      <t>武冈市供销社润畅惠民服务有限公司</t>
    </r>
  </si>
  <si>
    <r>
      <rPr>
        <sz val="10"/>
        <rFont val="仿宋_GB2312"/>
        <charset val="134"/>
      </rPr>
      <t>新宁县供销合作社联合社</t>
    </r>
  </si>
  <si>
    <r>
      <rPr>
        <sz val="10"/>
        <rFont val="仿宋_GB2312"/>
        <charset val="134"/>
      </rPr>
      <t>新宁县供销社惠民服务有限责任公司</t>
    </r>
  </si>
  <si>
    <r>
      <rPr>
        <sz val="10"/>
        <rFont val="仿宋_GB2312"/>
        <charset val="134"/>
      </rPr>
      <t>新宁县财政局于</t>
    </r>
    <r>
      <rPr>
        <sz val="10"/>
        <rFont val="Times New Roman"/>
        <charset val="0"/>
      </rPr>
      <t>2020</t>
    </r>
    <r>
      <rPr>
        <sz val="10"/>
        <rFont val="仿宋_GB2312"/>
        <charset val="134"/>
      </rPr>
      <t>年</t>
    </r>
    <r>
      <rPr>
        <sz val="10"/>
        <rFont val="Times New Roman"/>
        <charset val="0"/>
      </rPr>
      <t>5</t>
    </r>
    <r>
      <rPr>
        <sz val="10"/>
        <rFont val="仿宋_GB2312"/>
        <charset val="134"/>
      </rPr>
      <t>月</t>
    </r>
    <r>
      <rPr>
        <sz val="10"/>
        <rFont val="Times New Roman"/>
        <charset val="0"/>
      </rPr>
      <t>6</t>
    </r>
    <r>
      <rPr>
        <sz val="10"/>
        <rFont val="仿宋_GB2312"/>
        <charset val="134"/>
      </rPr>
      <t>日下达新宁县供销合作社联合社</t>
    </r>
    <r>
      <rPr>
        <sz val="10"/>
        <rFont val="Times New Roman"/>
        <charset val="0"/>
      </rPr>
      <t>203</t>
    </r>
    <r>
      <rPr>
        <sz val="10"/>
        <rFont val="仿宋_GB2312"/>
        <charset val="134"/>
      </rPr>
      <t>万资金指标，资金暂未使用。</t>
    </r>
  </si>
  <si>
    <r>
      <rPr>
        <sz val="10"/>
        <rFont val="仿宋_GB2312"/>
        <charset val="134"/>
      </rPr>
      <t>泸溪县供销合作社</t>
    </r>
  </si>
  <si>
    <r>
      <rPr>
        <sz val="10"/>
        <rFont val="仿宋_GB2312"/>
        <charset val="134"/>
      </rPr>
      <t>泸溪县</t>
    </r>
    <r>
      <rPr>
        <sz val="10"/>
        <rFont val="宋体"/>
        <charset val="134"/>
      </rPr>
      <t>椪</t>
    </r>
    <r>
      <rPr>
        <sz val="10"/>
        <rFont val="仿宋_GB2312"/>
        <charset val="134"/>
      </rPr>
      <t>柑股份有限公司</t>
    </r>
  </si>
  <si>
    <r>
      <rPr>
        <sz val="10"/>
        <rFont val="仿宋_GB2312"/>
        <charset val="134"/>
      </rPr>
      <t>保靖县供销合作社联合社</t>
    </r>
  </si>
  <si>
    <r>
      <rPr>
        <sz val="10"/>
        <rFont val="仿宋_GB2312"/>
        <charset val="134"/>
      </rPr>
      <t>保靖县益农电子商务有限公司</t>
    </r>
  </si>
  <si>
    <r>
      <rPr>
        <sz val="10"/>
        <rFont val="仿宋_GB2312"/>
        <charset val="134"/>
      </rPr>
      <t>龙山县供销合作社联合社</t>
    </r>
  </si>
  <si>
    <r>
      <rPr>
        <sz val="10"/>
        <rFont val="仿宋_GB2312"/>
        <charset val="134"/>
      </rPr>
      <t>龙山县绿林农产品开发有限责任公司</t>
    </r>
  </si>
  <si>
    <r>
      <rPr>
        <sz val="10"/>
        <rFont val="仿宋_GB2312"/>
        <charset val="134"/>
      </rPr>
      <t>花垣县供销合作社联合社</t>
    </r>
  </si>
  <si>
    <r>
      <rPr>
        <sz val="10"/>
        <rFont val="仿宋_GB2312"/>
        <charset val="134"/>
      </rPr>
      <t>湖南东立餐饮管理有限公司</t>
    </r>
  </si>
  <si>
    <r>
      <rPr>
        <sz val="10"/>
        <rFont val="仿宋_GB2312"/>
        <charset val="134"/>
      </rPr>
      <t>洪江区供销合作联合社</t>
    </r>
  </si>
  <si>
    <r>
      <rPr>
        <sz val="10"/>
        <rFont val="仿宋_GB2312"/>
        <charset val="134"/>
      </rPr>
      <t>怀化市振洪供销有限公司</t>
    </r>
  </si>
  <si>
    <r>
      <rPr>
        <sz val="10"/>
        <rFont val="仿宋_GB2312"/>
        <charset val="134"/>
      </rPr>
      <t>靖州苗族侗族自治县供销合作社联合社</t>
    </r>
  </si>
  <si>
    <r>
      <rPr>
        <sz val="10"/>
        <rFont val="仿宋_GB2312"/>
        <charset val="134"/>
      </rPr>
      <t>靖州县绿丰供销惠农服务有限责任公司</t>
    </r>
  </si>
  <si>
    <r>
      <rPr>
        <sz val="10"/>
        <rFont val="仿宋_GB2312"/>
        <charset val="134"/>
      </rPr>
      <t>芷江侗族自治县供销合作联合社</t>
    </r>
  </si>
  <si>
    <r>
      <rPr>
        <sz val="10"/>
        <rFont val="仿宋_GB2312"/>
        <charset val="134"/>
      </rPr>
      <t>湖南省芷江侗族自治县供销贸易集团总公司</t>
    </r>
  </si>
  <si>
    <r>
      <rPr>
        <sz val="10"/>
        <rFont val="仿宋_GB2312"/>
        <charset val="134"/>
      </rPr>
      <t>通道侗族自治县供销合作社联合社</t>
    </r>
  </si>
  <si>
    <r>
      <rPr>
        <sz val="10"/>
        <rFont val="仿宋_GB2312"/>
        <charset val="134"/>
      </rPr>
      <t>通道侗族自治县供销惠农服务有限责任公司</t>
    </r>
  </si>
  <si>
    <r>
      <rPr>
        <sz val="10"/>
        <rFont val="仿宋_GB2312"/>
        <charset val="134"/>
      </rPr>
      <t>社会资金为两处房产，以房产作为自筹资金部分</t>
    </r>
  </si>
  <si>
    <r>
      <rPr>
        <sz val="10"/>
        <rFont val="仿宋_GB2312"/>
        <charset val="134"/>
      </rPr>
      <t>冷水江市供销合作社</t>
    </r>
  </si>
  <si>
    <r>
      <rPr>
        <sz val="10"/>
        <rFont val="仿宋_GB2312"/>
        <charset val="134"/>
      </rPr>
      <t>冷水江锑都供销惠农服务有限公司</t>
    </r>
  </si>
  <si>
    <r>
      <rPr>
        <sz val="10"/>
        <rFont val="仿宋_GB2312"/>
        <charset val="134"/>
      </rPr>
      <t>娄星区供销合作社联合社</t>
    </r>
  </si>
  <si>
    <r>
      <rPr>
        <sz val="10"/>
        <rFont val="仿宋_GB2312"/>
        <charset val="134"/>
      </rPr>
      <t>娄底市娄星区新合作供销惠农服务有限公司</t>
    </r>
  </si>
  <si>
    <r>
      <rPr>
        <sz val="10"/>
        <rFont val="仿宋_GB2312"/>
        <charset val="134"/>
      </rPr>
      <t>溆浦县供销合作联合社</t>
    </r>
  </si>
  <si>
    <r>
      <rPr>
        <sz val="10"/>
        <rFont val="仿宋_GB2312"/>
        <charset val="134"/>
      </rPr>
      <t>溆浦县农飞客农业科技有限公司</t>
    </r>
  </si>
  <si>
    <r>
      <rPr>
        <sz val="10"/>
        <rFont val="仿宋_GB2312"/>
        <charset val="134"/>
      </rPr>
      <t>公司日常经营与项目支出混合在一起，无法区分自筹资金这一部分</t>
    </r>
  </si>
  <si>
    <r>
      <rPr>
        <sz val="10"/>
        <rFont val="仿宋_GB2312"/>
        <charset val="134"/>
      </rPr>
      <t>新化县供销合作联社</t>
    </r>
  </si>
  <si>
    <r>
      <rPr>
        <sz val="10"/>
        <rFont val="仿宋_GB2312"/>
        <charset val="134"/>
      </rPr>
      <t>新化快线电子商务有限公司</t>
    </r>
  </si>
  <si>
    <r>
      <rPr>
        <sz val="10"/>
        <rFont val="仿宋_GB2312"/>
        <charset val="134"/>
      </rPr>
      <t>新化县财政局共计拨付</t>
    </r>
    <r>
      <rPr>
        <sz val="10"/>
        <rFont val="Times New Roman"/>
        <charset val="0"/>
      </rPr>
      <t>216</t>
    </r>
    <r>
      <rPr>
        <sz val="10"/>
        <rFont val="仿宋_GB2312"/>
        <charset val="134"/>
      </rPr>
      <t>万至新化县供销合作联社，新化县供销合作联社拨付快线公司</t>
    </r>
    <r>
      <rPr>
        <sz val="10"/>
        <rFont val="Times New Roman"/>
        <charset val="0"/>
      </rPr>
      <t>100</t>
    </r>
    <r>
      <rPr>
        <sz val="10"/>
        <rFont val="仿宋_GB2312"/>
        <charset val="134"/>
      </rPr>
      <t>万元，新化县供销惠农服务有限公司专项资金实际使用</t>
    </r>
    <r>
      <rPr>
        <sz val="10"/>
        <rFont val="Times New Roman"/>
        <charset val="0"/>
      </rPr>
      <t>64.9285</t>
    </r>
    <r>
      <rPr>
        <sz val="10"/>
        <rFont val="仿宋_GB2312"/>
        <charset val="134"/>
      </rPr>
      <t>万元</t>
    </r>
  </si>
  <si>
    <r>
      <rPr>
        <sz val="10"/>
        <rFont val="仿宋_GB2312"/>
        <charset val="134"/>
      </rPr>
      <t>新晃县供销合作社</t>
    </r>
  </si>
  <si>
    <r>
      <rPr>
        <sz val="10"/>
        <rFont val="仿宋_GB2312"/>
        <charset val="134"/>
      </rPr>
      <t>新晃县光坤供销服务有限公司</t>
    </r>
  </si>
  <si>
    <r>
      <rPr>
        <sz val="10"/>
        <rFont val="仿宋_GB2312"/>
        <charset val="134"/>
      </rPr>
      <t>新晃县财政局拨付</t>
    </r>
    <r>
      <rPr>
        <sz val="10"/>
        <rFont val="Times New Roman"/>
        <charset val="0"/>
      </rPr>
      <t>203</t>
    </r>
    <r>
      <rPr>
        <sz val="10"/>
        <rFont val="仿宋_GB2312"/>
        <charset val="134"/>
      </rPr>
      <t>万元省配套资金至新晃县供销合作社，怀化市配套</t>
    </r>
    <r>
      <rPr>
        <sz val="10"/>
        <rFont val="Times New Roman"/>
        <charset val="0"/>
      </rPr>
      <t>30</t>
    </r>
    <r>
      <rPr>
        <sz val="10"/>
        <rFont val="仿宋_GB2312"/>
        <charset val="134"/>
      </rPr>
      <t>万元市级资金。</t>
    </r>
  </si>
  <si>
    <t>合 计</t>
  </si>
  <si>
    <r>
      <t>附件</t>
    </r>
    <r>
      <rPr>
        <sz val="11"/>
        <color theme="1"/>
        <rFont val="Times New Roman"/>
        <charset val="134"/>
      </rPr>
      <t>4-4</t>
    </r>
  </si>
  <si>
    <t>2020年湖南省商业流通发展专项资金绩效评价指标评分表</t>
  </si>
  <si>
    <t>一级指标</t>
  </si>
  <si>
    <t>二级指标</t>
  </si>
  <si>
    <t>三级指标</t>
  </si>
  <si>
    <t>分值</t>
  </si>
  <si>
    <t>指标解释</t>
  </si>
  <si>
    <t>指标说明</t>
  </si>
  <si>
    <t>评价标准</t>
  </si>
  <si>
    <t>评价得分</t>
  </si>
  <si>
    <t>扣分原因</t>
  </si>
  <si>
    <r>
      <rPr>
        <sz val="10"/>
        <color rgb="FF000000"/>
        <rFont val="宋体"/>
        <charset val="134"/>
      </rPr>
      <t>投入</t>
    </r>
    <r>
      <rPr>
        <sz val="10"/>
        <color rgb="FF000000"/>
        <rFont val="Times New Roman"/>
        <charset val="134"/>
      </rPr>
      <t xml:space="preserve">
(11</t>
    </r>
    <r>
      <rPr>
        <sz val="10"/>
        <color rgb="FF000000"/>
        <rFont val="宋体"/>
        <charset val="134"/>
      </rPr>
      <t>分</t>
    </r>
    <r>
      <rPr>
        <sz val="10"/>
        <color rgb="FF000000"/>
        <rFont val="Times New Roman"/>
        <charset val="134"/>
      </rPr>
      <t>)</t>
    </r>
  </si>
  <si>
    <r>
      <rPr>
        <sz val="10"/>
        <color rgb="FF000000"/>
        <rFont val="宋体"/>
        <charset val="134"/>
      </rPr>
      <t>项目立项</t>
    </r>
    <r>
      <rPr>
        <sz val="10"/>
        <color rgb="FF000000"/>
        <rFont val="Times New Roman"/>
        <charset val="134"/>
      </rPr>
      <t xml:space="preserve">
</t>
    </r>
    <r>
      <rPr>
        <sz val="10"/>
        <color rgb="FF000000"/>
        <rFont val="宋体"/>
        <charset val="134"/>
      </rPr>
      <t>（</t>
    </r>
    <r>
      <rPr>
        <sz val="10"/>
        <color rgb="FF000000"/>
        <rFont val="Times New Roman"/>
        <charset val="134"/>
      </rPr>
      <t>5</t>
    </r>
    <r>
      <rPr>
        <sz val="10"/>
        <color rgb="FF000000"/>
        <rFont val="宋体"/>
        <charset val="134"/>
      </rPr>
      <t>分）</t>
    </r>
  </si>
  <si>
    <r>
      <rPr>
        <sz val="10"/>
        <color rgb="FF000000"/>
        <rFont val="宋体"/>
        <charset val="134"/>
      </rPr>
      <t>项目立项规范性</t>
    </r>
  </si>
  <si>
    <r>
      <rPr>
        <sz val="10"/>
        <color rgb="FF000000"/>
        <rFont val="宋体"/>
        <charset val="134"/>
      </rPr>
      <t>项目的申请、设立过程是否符合相关要求，用以反映和考核项目立项的规范情况。</t>
    </r>
  </si>
  <si>
    <r>
      <rPr>
        <sz val="10"/>
        <color rgb="FF000000"/>
        <rFont val="宋体"/>
        <charset val="134"/>
      </rPr>
      <t>①项目是否按照规定的程序申请设立；</t>
    </r>
    <r>
      <rPr>
        <sz val="10"/>
        <color rgb="FF000000"/>
        <rFont val="Times New Roman"/>
        <charset val="134"/>
      </rPr>
      <t xml:space="preserve">
</t>
    </r>
    <r>
      <rPr>
        <sz val="10"/>
        <color rgb="FF000000"/>
        <rFont val="宋体"/>
        <charset val="134"/>
      </rPr>
      <t>②所提交的文件、材料是否符合相关要求；</t>
    </r>
    <r>
      <rPr>
        <sz val="10"/>
        <color rgb="FF000000"/>
        <rFont val="Times New Roman"/>
        <charset val="134"/>
      </rPr>
      <t xml:space="preserve">
</t>
    </r>
    <r>
      <rPr>
        <sz val="10"/>
        <color rgb="FF000000"/>
        <rFont val="宋体"/>
        <charset val="134"/>
      </rPr>
      <t>③事前是否已经过必要的可行性研究、专家论证、风险评估、集体决策等。</t>
    </r>
  </si>
  <si>
    <r>
      <rPr>
        <sz val="10"/>
        <color rgb="FF000000"/>
        <rFont val="宋体"/>
        <charset val="134"/>
      </rPr>
      <t>①项目是否按照规定的程序申请设立，</t>
    </r>
    <r>
      <rPr>
        <sz val="10"/>
        <color rgb="FF000000"/>
        <rFont val="Times New Roman"/>
        <charset val="134"/>
      </rPr>
      <t>1</t>
    </r>
    <r>
      <rPr>
        <sz val="10"/>
        <color rgb="FF000000"/>
        <rFont val="宋体"/>
        <charset val="134"/>
      </rPr>
      <t>分；</t>
    </r>
    <r>
      <rPr>
        <sz val="10"/>
        <color rgb="FF000000"/>
        <rFont val="Times New Roman"/>
        <charset val="134"/>
      </rPr>
      <t xml:space="preserve">
</t>
    </r>
    <r>
      <rPr>
        <sz val="10"/>
        <color rgb="FF000000"/>
        <rFont val="宋体"/>
        <charset val="134"/>
      </rPr>
      <t>②所提交的文件、材料是否符合相关要求，</t>
    </r>
    <r>
      <rPr>
        <sz val="10"/>
        <color rgb="FF000000"/>
        <rFont val="Times New Roman"/>
        <charset val="134"/>
      </rPr>
      <t>1</t>
    </r>
    <r>
      <rPr>
        <sz val="10"/>
        <color rgb="FF000000"/>
        <rFont val="宋体"/>
        <charset val="134"/>
      </rPr>
      <t>分；</t>
    </r>
    <r>
      <rPr>
        <sz val="10"/>
        <color rgb="FF000000"/>
        <rFont val="Times New Roman"/>
        <charset val="134"/>
      </rPr>
      <t xml:space="preserve">
</t>
    </r>
    <r>
      <rPr>
        <sz val="10"/>
        <color rgb="FF000000"/>
        <rFont val="宋体"/>
        <charset val="134"/>
      </rPr>
      <t>③事前是否已经经过必要的可行性研究、专家论证、风险评估、集体决策等，</t>
    </r>
    <r>
      <rPr>
        <sz val="10"/>
        <color rgb="FF000000"/>
        <rFont val="Times New Roman"/>
        <charset val="134"/>
      </rPr>
      <t>1</t>
    </r>
    <r>
      <rPr>
        <sz val="10"/>
        <color rgb="FF000000"/>
        <rFont val="宋体"/>
        <charset val="134"/>
      </rPr>
      <t>分。</t>
    </r>
  </si>
  <si>
    <r>
      <rPr>
        <sz val="10"/>
        <color rgb="FF000000"/>
        <rFont val="宋体"/>
        <charset val="134"/>
      </rPr>
      <t>绩效指标明确性</t>
    </r>
  </si>
  <si>
    <r>
      <rPr>
        <sz val="10"/>
        <color rgb="FF000000"/>
        <rFont val="宋体"/>
        <charset val="134"/>
      </rPr>
      <t>依据绩效目标设定的绩效指标是否清晰、细化、可衡量等，用以反映和考核项目绩效目标的明细化情况。</t>
    </r>
  </si>
  <si>
    <r>
      <rPr>
        <sz val="10"/>
        <color rgb="FF000000"/>
        <rFont val="宋体"/>
        <charset val="134"/>
      </rPr>
      <t>①是否将项目绩效目标细化分解为具体的绩效指标；</t>
    </r>
    <r>
      <rPr>
        <sz val="10"/>
        <color rgb="FF000000"/>
        <rFont val="Times New Roman"/>
        <charset val="134"/>
      </rPr>
      <t xml:space="preserve">
</t>
    </r>
    <r>
      <rPr>
        <sz val="10"/>
        <color rgb="FF000000"/>
        <rFont val="宋体"/>
        <charset val="134"/>
      </rPr>
      <t>②是否通过清晰、可衡量的指标值予以体现；</t>
    </r>
    <r>
      <rPr>
        <sz val="10"/>
        <color rgb="FF000000"/>
        <rFont val="Times New Roman"/>
        <charset val="134"/>
      </rPr>
      <t xml:space="preserve">
</t>
    </r>
    <r>
      <rPr>
        <sz val="10"/>
        <color rgb="FF000000"/>
        <rFont val="宋体"/>
        <charset val="134"/>
      </rPr>
      <t>③是否与项目年度任务数或计划数相对应。</t>
    </r>
  </si>
  <si>
    <r>
      <rPr>
        <sz val="10"/>
        <color rgb="FF000000"/>
        <rFont val="宋体"/>
        <charset val="134"/>
      </rPr>
      <t>①项目设定了具体、明确、可行的绩效目标：</t>
    </r>
    <r>
      <rPr>
        <sz val="10"/>
        <color rgb="FF000000"/>
        <rFont val="Times New Roman"/>
        <charset val="134"/>
      </rPr>
      <t>2</t>
    </r>
    <r>
      <rPr>
        <sz val="10"/>
        <color rgb="FF000000"/>
        <rFont val="宋体"/>
        <charset val="134"/>
      </rPr>
      <t>分；</t>
    </r>
    <r>
      <rPr>
        <sz val="10"/>
        <color rgb="FF000000"/>
        <rFont val="Times New Roman"/>
        <charset val="134"/>
      </rPr>
      <t xml:space="preserve">
</t>
    </r>
    <r>
      <rPr>
        <sz val="10"/>
        <color rgb="FF000000"/>
        <rFont val="宋体"/>
        <charset val="134"/>
      </rPr>
      <t>②设定了绩效目标，但绩效目标不明确、不具体或不可行：</t>
    </r>
    <r>
      <rPr>
        <sz val="10"/>
        <color rgb="FF000000"/>
        <rFont val="Times New Roman"/>
        <charset val="134"/>
      </rPr>
      <t>1</t>
    </r>
    <r>
      <rPr>
        <sz val="10"/>
        <color rgb="FF000000"/>
        <rFont val="宋体"/>
        <charset val="134"/>
      </rPr>
      <t>分；</t>
    </r>
    <r>
      <rPr>
        <sz val="10"/>
        <color rgb="FF000000"/>
        <rFont val="Times New Roman"/>
        <charset val="134"/>
      </rPr>
      <t xml:space="preserve">
</t>
    </r>
    <r>
      <rPr>
        <sz val="10"/>
        <color rgb="FF000000"/>
        <rFont val="宋体"/>
        <charset val="134"/>
      </rPr>
      <t>③未设定绩效目标：</t>
    </r>
    <r>
      <rPr>
        <sz val="10"/>
        <color rgb="FF000000"/>
        <rFont val="Times New Roman"/>
        <charset val="134"/>
      </rPr>
      <t>0</t>
    </r>
    <r>
      <rPr>
        <sz val="10"/>
        <color rgb="FF000000"/>
        <rFont val="宋体"/>
        <charset val="134"/>
      </rPr>
      <t>分。</t>
    </r>
  </si>
  <si>
    <r>
      <rPr>
        <sz val="10"/>
        <color rgb="FF000000"/>
        <rFont val="宋体"/>
        <charset val="134"/>
      </rPr>
      <t>资金落实</t>
    </r>
    <r>
      <rPr>
        <sz val="10"/>
        <color rgb="FF000000"/>
        <rFont val="Times New Roman"/>
        <charset val="134"/>
      </rPr>
      <t xml:space="preserve">
</t>
    </r>
    <r>
      <rPr>
        <sz val="10"/>
        <color rgb="FF000000"/>
        <rFont val="宋体"/>
        <charset val="134"/>
      </rPr>
      <t>（</t>
    </r>
    <r>
      <rPr>
        <sz val="10"/>
        <color rgb="FF000000"/>
        <rFont val="Times New Roman"/>
        <charset val="134"/>
      </rPr>
      <t>6</t>
    </r>
    <r>
      <rPr>
        <sz val="10"/>
        <color rgb="FF000000"/>
        <rFont val="宋体"/>
        <charset val="134"/>
      </rPr>
      <t>分）</t>
    </r>
  </si>
  <si>
    <t>资金到位率</t>
  </si>
  <si>
    <r>
      <rPr>
        <sz val="10"/>
        <color rgb="FF000000"/>
        <rFont val="宋体"/>
        <charset val="134"/>
      </rPr>
      <t>实际到位资金与计划投入资金的比率，用以反映和考核资金落实情况对项目实施的总体保障程度。</t>
    </r>
  </si>
  <si>
    <r>
      <rPr>
        <sz val="10"/>
        <color rgb="FF000000"/>
        <rFont val="宋体"/>
        <charset val="134"/>
      </rPr>
      <t>资金到位率</t>
    </r>
    <r>
      <rPr>
        <sz val="10"/>
        <color rgb="FF000000"/>
        <rFont val="Times New Roman"/>
        <charset val="134"/>
      </rPr>
      <t>=</t>
    </r>
    <r>
      <rPr>
        <sz val="10"/>
        <color rgb="FF000000"/>
        <rFont val="宋体"/>
        <charset val="134"/>
      </rPr>
      <t>（实际到位资金</t>
    </r>
    <r>
      <rPr>
        <sz val="10"/>
        <color rgb="FF000000"/>
        <rFont val="Times New Roman"/>
        <charset val="134"/>
      </rPr>
      <t>/</t>
    </r>
    <r>
      <rPr>
        <sz val="10"/>
        <color rgb="FF000000"/>
        <rFont val="宋体"/>
        <charset val="134"/>
      </rPr>
      <t>计划投入资金）</t>
    </r>
    <r>
      <rPr>
        <sz val="10"/>
        <color rgb="FF000000"/>
        <rFont val="Times New Roman"/>
        <charset val="134"/>
      </rPr>
      <t>×100%</t>
    </r>
    <r>
      <rPr>
        <sz val="10"/>
        <color rgb="FF000000"/>
        <rFont val="宋体"/>
        <charset val="134"/>
      </rPr>
      <t>。</t>
    </r>
    <r>
      <rPr>
        <sz val="10"/>
        <color rgb="FF000000"/>
        <rFont val="Times New Roman"/>
        <charset val="134"/>
      </rPr>
      <t xml:space="preserve">
</t>
    </r>
    <r>
      <rPr>
        <sz val="10"/>
        <color rgb="FF000000"/>
        <rFont val="宋体"/>
        <charset val="134"/>
      </rPr>
      <t>实际到位资金：一定时期（本年度或项目期）内实际落实到具体项目的资金。</t>
    </r>
    <r>
      <rPr>
        <sz val="10"/>
        <color rgb="FF000000"/>
        <rFont val="Times New Roman"/>
        <charset val="134"/>
      </rPr>
      <t xml:space="preserve">
</t>
    </r>
    <r>
      <rPr>
        <sz val="10"/>
        <color rgb="FF000000"/>
        <rFont val="宋体"/>
        <charset val="134"/>
      </rPr>
      <t>计划投入资金：一定时期（本年度或项目期）内计划投入到具体项目的资金。</t>
    </r>
  </si>
  <si>
    <r>
      <rPr>
        <sz val="10"/>
        <color rgb="FF000000"/>
        <rFont val="宋体"/>
        <charset val="134"/>
      </rPr>
      <t>资金到位率未达</t>
    </r>
    <r>
      <rPr>
        <sz val="10"/>
        <color rgb="FF000000"/>
        <rFont val="Times New Roman"/>
        <charset val="134"/>
      </rPr>
      <t>100%</t>
    </r>
    <r>
      <rPr>
        <sz val="10"/>
        <color rgb="FF000000"/>
        <rFont val="宋体"/>
        <charset val="134"/>
      </rPr>
      <t>，酌情扣分。</t>
    </r>
  </si>
  <si>
    <r>
      <rPr>
        <sz val="10"/>
        <color rgb="FF000000"/>
        <rFont val="宋体"/>
        <charset val="134"/>
      </rPr>
      <t>预算执行率</t>
    </r>
  </si>
  <si>
    <r>
      <rPr>
        <sz val="10"/>
        <color rgb="FF000000"/>
        <rFont val="宋体"/>
        <charset val="134"/>
      </rPr>
      <t>项目预算资金是否按照计划执行，用以反映或考核项目预算执行情况。</t>
    </r>
  </si>
  <si>
    <r>
      <rPr>
        <sz val="10"/>
        <color rgb="FF000000"/>
        <rFont val="宋体"/>
        <charset val="134"/>
      </rPr>
      <t>预算执行率</t>
    </r>
    <r>
      <rPr>
        <sz val="10"/>
        <color rgb="FF000000"/>
        <rFont val="Times New Roman"/>
        <charset val="134"/>
      </rPr>
      <t>= (</t>
    </r>
    <r>
      <rPr>
        <sz val="10"/>
        <color rgb="FF000000"/>
        <rFont val="宋体"/>
        <charset val="134"/>
      </rPr>
      <t>实际支出资金</t>
    </r>
    <r>
      <rPr>
        <sz val="10"/>
        <color rgb="FF000000"/>
        <rFont val="Times New Roman"/>
        <charset val="134"/>
      </rPr>
      <t>/</t>
    </r>
    <r>
      <rPr>
        <sz val="10"/>
        <color rgb="FF000000"/>
        <rFont val="宋体"/>
        <charset val="134"/>
      </rPr>
      <t>实际到位资金</t>
    </r>
    <r>
      <rPr>
        <sz val="10"/>
        <color rgb="FF000000"/>
        <rFont val="Times New Roman"/>
        <charset val="134"/>
      </rPr>
      <t>)x100%</t>
    </r>
    <r>
      <rPr>
        <sz val="10"/>
        <color rgb="FF000000"/>
        <rFont val="宋体"/>
        <charset val="134"/>
      </rPr>
      <t>。</t>
    </r>
  </si>
  <si>
    <r>
      <rPr>
        <sz val="10"/>
        <color rgb="FF000000"/>
        <rFont val="宋体"/>
        <charset val="134"/>
      </rPr>
      <t>预算执行率未达</t>
    </r>
    <r>
      <rPr>
        <sz val="10"/>
        <color rgb="FF000000"/>
        <rFont val="Times New Roman"/>
        <charset val="134"/>
      </rPr>
      <t>100%</t>
    </r>
    <r>
      <rPr>
        <sz val="10"/>
        <color rgb="FF000000"/>
        <rFont val="宋体"/>
        <charset val="134"/>
      </rPr>
      <t>，酌情扣分。</t>
    </r>
  </si>
  <si>
    <r>
      <rPr>
        <sz val="10"/>
        <color theme="1"/>
        <rFont val="宋体"/>
        <charset val="134"/>
      </rPr>
      <t>预算执行进度为</t>
    </r>
    <r>
      <rPr>
        <sz val="10"/>
        <color theme="1"/>
        <rFont val="Times New Roman"/>
        <charset val="134"/>
      </rPr>
      <t>22.35%</t>
    </r>
  </si>
  <si>
    <r>
      <rPr>
        <sz val="10"/>
        <color rgb="FF000000"/>
        <rFont val="宋体"/>
        <charset val="134"/>
      </rPr>
      <t>过程</t>
    </r>
    <r>
      <rPr>
        <sz val="10"/>
        <color rgb="FF000000"/>
        <rFont val="Times New Roman"/>
        <charset val="134"/>
      </rPr>
      <t xml:space="preserve">
(29</t>
    </r>
    <r>
      <rPr>
        <sz val="10"/>
        <color rgb="FF000000"/>
        <rFont val="宋体"/>
        <charset val="134"/>
      </rPr>
      <t>分</t>
    </r>
    <r>
      <rPr>
        <sz val="10"/>
        <color rgb="FF000000"/>
        <rFont val="Times New Roman"/>
        <charset val="134"/>
      </rPr>
      <t>)</t>
    </r>
  </si>
  <si>
    <r>
      <rPr>
        <sz val="10"/>
        <color rgb="FF000000"/>
        <rFont val="宋体"/>
        <charset val="134"/>
      </rPr>
      <t>业务管理</t>
    </r>
    <r>
      <rPr>
        <sz val="10"/>
        <color rgb="FF000000"/>
        <rFont val="Times New Roman"/>
        <charset val="134"/>
      </rPr>
      <t xml:space="preserve">
</t>
    </r>
    <r>
      <rPr>
        <sz val="10"/>
        <color rgb="FF000000"/>
        <rFont val="宋体"/>
        <charset val="134"/>
      </rPr>
      <t>（</t>
    </r>
    <r>
      <rPr>
        <sz val="10"/>
        <color rgb="FF000000"/>
        <rFont val="Times New Roman"/>
        <charset val="134"/>
      </rPr>
      <t>17</t>
    </r>
    <r>
      <rPr>
        <sz val="10"/>
        <color rgb="FF000000"/>
        <rFont val="宋体"/>
        <charset val="134"/>
      </rPr>
      <t>分）</t>
    </r>
  </si>
  <si>
    <r>
      <rPr>
        <sz val="10"/>
        <color rgb="FF000000"/>
        <rFont val="宋体"/>
        <charset val="134"/>
      </rPr>
      <t>管理制度健全性</t>
    </r>
  </si>
  <si>
    <r>
      <rPr>
        <sz val="10"/>
        <color rgb="FF000000"/>
        <rFont val="宋体"/>
        <charset val="134"/>
      </rPr>
      <t>项目实施单位的业务管理制度是否健全，用以反映和考核业务管评制度对项目顺利实施的保障情况。</t>
    </r>
  </si>
  <si>
    <r>
      <rPr>
        <sz val="10"/>
        <color rgb="FF000000"/>
        <rFont val="宋体"/>
        <charset val="134"/>
      </rPr>
      <t>①是否已制定或具有相应的业务管理制度；</t>
    </r>
    <r>
      <rPr>
        <sz val="10"/>
        <color rgb="FF000000"/>
        <rFont val="Times New Roman"/>
        <charset val="134"/>
      </rPr>
      <t xml:space="preserve">
</t>
    </r>
    <r>
      <rPr>
        <sz val="10"/>
        <color rgb="FF000000"/>
        <rFont val="宋体"/>
        <charset val="134"/>
      </rPr>
      <t>②业务管理制度是否合法、合规、完整。</t>
    </r>
  </si>
  <si>
    <r>
      <rPr>
        <sz val="10"/>
        <color rgb="FF000000"/>
        <rFont val="宋体"/>
        <charset val="134"/>
      </rPr>
      <t>①是否已制定或具有相应的业务管理制度，</t>
    </r>
    <r>
      <rPr>
        <sz val="10"/>
        <color rgb="FF000000"/>
        <rFont val="Times New Roman"/>
        <charset val="134"/>
      </rPr>
      <t>1.5</t>
    </r>
    <r>
      <rPr>
        <sz val="10"/>
        <color rgb="FF000000"/>
        <rFont val="宋体"/>
        <charset val="134"/>
      </rPr>
      <t>分；</t>
    </r>
    <r>
      <rPr>
        <sz val="10"/>
        <color rgb="FF000000"/>
        <rFont val="Times New Roman"/>
        <charset val="134"/>
      </rPr>
      <t xml:space="preserve">
</t>
    </r>
    <r>
      <rPr>
        <sz val="10"/>
        <color rgb="FF000000"/>
        <rFont val="宋体"/>
        <charset val="134"/>
      </rPr>
      <t>②业务管理制度是否合法、合规、完整，</t>
    </r>
    <r>
      <rPr>
        <sz val="10"/>
        <color rgb="FF000000"/>
        <rFont val="Times New Roman"/>
        <charset val="134"/>
      </rPr>
      <t>1.5</t>
    </r>
    <r>
      <rPr>
        <sz val="10"/>
        <color rgb="FF000000"/>
        <rFont val="宋体"/>
        <charset val="134"/>
      </rPr>
      <t>分。</t>
    </r>
  </si>
  <si>
    <t>个别项目实施单位业务管理制度不完善</t>
  </si>
  <si>
    <r>
      <rPr>
        <sz val="10"/>
        <color rgb="FF000000"/>
        <rFont val="宋体"/>
        <charset val="134"/>
      </rPr>
      <t>制度执行有效性</t>
    </r>
  </si>
  <si>
    <r>
      <rPr>
        <sz val="10"/>
        <color rgb="FF000000"/>
        <rFont val="宋体"/>
        <charset val="134"/>
      </rPr>
      <t>项目实施是否符合相关业务管理规定，用以反映和考核业务管理制度的有效执行情况。</t>
    </r>
  </si>
  <si>
    <r>
      <rPr>
        <sz val="10"/>
        <color rgb="FF000000"/>
        <rFont val="宋体"/>
        <charset val="134"/>
      </rPr>
      <t>①是否遵守相关法律法规和业务管理规定；</t>
    </r>
    <r>
      <rPr>
        <sz val="10"/>
        <color rgb="FF000000"/>
        <rFont val="Times New Roman"/>
        <charset val="134"/>
      </rPr>
      <t xml:space="preserve">
</t>
    </r>
    <r>
      <rPr>
        <sz val="10"/>
        <color rgb="FF000000"/>
        <rFont val="宋体"/>
        <charset val="134"/>
      </rPr>
      <t>②项目调整及支出调整手续是否完备；</t>
    </r>
    <r>
      <rPr>
        <sz val="10"/>
        <color rgb="FF000000"/>
        <rFont val="Times New Roman"/>
        <charset val="134"/>
      </rPr>
      <t xml:space="preserve">
</t>
    </r>
    <r>
      <rPr>
        <sz val="10"/>
        <color rgb="FF000000"/>
        <rFont val="宋体"/>
        <charset val="134"/>
      </rPr>
      <t>③项目合同书、验收报告、技术鉴定等资料是否齐全并及时归档</t>
    </r>
    <r>
      <rPr>
        <sz val="10"/>
        <color rgb="FF000000"/>
        <rFont val="Times New Roman"/>
        <charset val="134"/>
      </rPr>
      <t xml:space="preserve">;
</t>
    </r>
    <r>
      <rPr>
        <sz val="10"/>
        <color rgb="FF000000"/>
        <rFont val="宋体"/>
        <charset val="134"/>
      </rPr>
      <t>④项目实施的人员条件、场地设备，信息支撑等是否落实到位。</t>
    </r>
  </si>
  <si>
    <r>
      <rPr>
        <sz val="10"/>
        <color rgb="FF000000"/>
        <rFont val="宋体"/>
        <charset val="134"/>
      </rPr>
      <t>①是否遵守相关法律法规和业务管理规定，</t>
    </r>
    <r>
      <rPr>
        <sz val="10"/>
        <color rgb="FF000000"/>
        <rFont val="Times New Roman"/>
        <charset val="134"/>
      </rPr>
      <t>2</t>
    </r>
    <r>
      <rPr>
        <sz val="10"/>
        <color rgb="FF000000"/>
        <rFont val="宋体"/>
        <charset val="134"/>
      </rPr>
      <t>分；</t>
    </r>
    <r>
      <rPr>
        <sz val="10"/>
        <color rgb="FF000000"/>
        <rFont val="Times New Roman"/>
        <charset val="134"/>
      </rPr>
      <t xml:space="preserve">
</t>
    </r>
    <r>
      <rPr>
        <sz val="10"/>
        <color rgb="FF000000"/>
        <rFont val="宋体"/>
        <charset val="134"/>
      </rPr>
      <t>②项目调整及支出调整手续是否完备，</t>
    </r>
    <r>
      <rPr>
        <sz val="10"/>
        <color rgb="FF000000"/>
        <rFont val="Times New Roman"/>
        <charset val="134"/>
      </rPr>
      <t>2</t>
    </r>
    <r>
      <rPr>
        <sz val="10"/>
        <color rgb="FF000000"/>
        <rFont val="宋体"/>
        <charset val="134"/>
      </rPr>
      <t>分；</t>
    </r>
    <r>
      <rPr>
        <sz val="10"/>
        <color rgb="FF000000"/>
        <rFont val="Times New Roman"/>
        <charset val="134"/>
      </rPr>
      <t xml:space="preserve">
</t>
    </r>
    <r>
      <rPr>
        <sz val="10"/>
        <color rgb="FF000000"/>
        <rFont val="宋体"/>
        <charset val="134"/>
      </rPr>
      <t>③项目合同书、验收报告、技术鉴定等资料是否齐全并及时归档，</t>
    </r>
    <r>
      <rPr>
        <sz val="10"/>
        <color rgb="FF000000"/>
        <rFont val="Times New Roman"/>
        <charset val="134"/>
      </rPr>
      <t>2</t>
    </r>
    <r>
      <rPr>
        <sz val="10"/>
        <color rgb="FF000000"/>
        <rFont val="宋体"/>
        <charset val="134"/>
      </rPr>
      <t>分；</t>
    </r>
    <r>
      <rPr>
        <sz val="10"/>
        <color rgb="FF000000"/>
        <rFont val="Times New Roman"/>
        <charset val="134"/>
      </rPr>
      <t xml:space="preserve">
</t>
    </r>
    <r>
      <rPr>
        <sz val="10"/>
        <color rgb="FF000000"/>
        <rFont val="宋体"/>
        <charset val="134"/>
      </rPr>
      <t>④项目实施的人员条件、场地设备，信息支撑等是否落实到位，</t>
    </r>
    <r>
      <rPr>
        <sz val="10"/>
        <color rgb="FF000000"/>
        <rFont val="Times New Roman"/>
        <charset val="134"/>
      </rPr>
      <t>2</t>
    </r>
    <r>
      <rPr>
        <sz val="10"/>
        <color rgb="FF000000"/>
        <rFont val="宋体"/>
        <charset val="134"/>
      </rPr>
      <t>分。</t>
    </r>
  </si>
  <si>
    <t>个别项目实施单位业务资料归档不完整</t>
  </si>
  <si>
    <r>
      <rPr>
        <sz val="10"/>
        <color rgb="FF000000"/>
        <rFont val="宋体"/>
        <charset val="134"/>
      </rPr>
      <t>项目质量可控性</t>
    </r>
  </si>
  <si>
    <r>
      <rPr>
        <sz val="10"/>
        <color rgb="FF000000"/>
        <rFont val="宋体"/>
        <charset val="134"/>
      </rPr>
      <t>项目实施到位是否为达到项目质量要求而采取了必需的措施，是否存在项目重复申报或虚报冒领资金情况，用以反映和考核项目实施单位对项目的控制情况。</t>
    </r>
  </si>
  <si>
    <r>
      <rPr>
        <sz val="10"/>
        <color rgb="FF000000"/>
        <rFont val="宋体"/>
        <charset val="134"/>
      </rPr>
      <t>①是否已制定或已有相应的项目质量要求或标准；</t>
    </r>
    <r>
      <rPr>
        <sz val="10"/>
        <color rgb="FF000000"/>
        <rFont val="Times New Roman"/>
        <charset val="134"/>
      </rPr>
      <t xml:space="preserve">
</t>
    </r>
    <r>
      <rPr>
        <sz val="10"/>
        <color rgb="FF000000"/>
        <rFont val="宋体"/>
        <charset val="134"/>
      </rPr>
      <t>②是否采取了相应的项目质量检查、验收等必需的控制措施或手段；</t>
    </r>
    <r>
      <rPr>
        <sz val="10"/>
        <color rgb="FF000000"/>
        <rFont val="Times New Roman"/>
        <charset val="134"/>
      </rPr>
      <t xml:space="preserve">
</t>
    </r>
    <r>
      <rPr>
        <sz val="10"/>
        <color rgb="FF000000"/>
        <rFont val="宋体"/>
        <charset val="134"/>
      </rPr>
      <t>③是否存在项目重复申报或虚报冒领资金情况。</t>
    </r>
  </si>
  <si>
    <r>
      <rPr>
        <sz val="10"/>
        <color rgb="FF000000"/>
        <rFont val="宋体"/>
        <charset val="134"/>
      </rPr>
      <t>①已制定或具有相应的项目质量要求或标准，</t>
    </r>
    <r>
      <rPr>
        <sz val="10"/>
        <color rgb="FF000000"/>
        <rFont val="Times New Roman"/>
        <charset val="134"/>
      </rPr>
      <t>2</t>
    </r>
    <r>
      <rPr>
        <sz val="10"/>
        <color rgb="FF000000"/>
        <rFont val="宋体"/>
        <charset val="134"/>
      </rPr>
      <t>分；</t>
    </r>
    <r>
      <rPr>
        <sz val="10"/>
        <color rgb="FF000000"/>
        <rFont val="Times New Roman"/>
        <charset val="134"/>
      </rPr>
      <t xml:space="preserve">
</t>
    </r>
    <r>
      <rPr>
        <sz val="10"/>
        <color rgb="FF000000"/>
        <rFont val="宋体"/>
        <charset val="134"/>
      </rPr>
      <t>②采取了相应的项目质量检查、验收等必需的控制措施或手段，</t>
    </r>
    <r>
      <rPr>
        <sz val="10"/>
        <color rgb="FF000000"/>
        <rFont val="Times New Roman"/>
        <charset val="134"/>
      </rPr>
      <t>2</t>
    </r>
    <r>
      <rPr>
        <sz val="10"/>
        <color rgb="FF000000"/>
        <rFont val="宋体"/>
        <charset val="134"/>
      </rPr>
      <t>分；</t>
    </r>
    <r>
      <rPr>
        <sz val="10"/>
        <color rgb="FF000000"/>
        <rFont val="Times New Roman"/>
        <charset val="134"/>
      </rPr>
      <t xml:space="preserve">
</t>
    </r>
    <r>
      <rPr>
        <sz val="10"/>
        <color rgb="FF000000"/>
        <rFont val="宋体"/>
        <charset val="134"/>
      </rPr>
      <t>③是否存在项目重复申报或虚报冒领资金情况，每发现一起项目重复申报或虚报冒领的，各扣</t>
    </r>
    <r>
      <rPr>
        <sz val="10"/>
        <color rgb="FF000000"/>
        <rFont val="Times New Roman"/>
        <charset val="134"/>
      </rPr>
      <t>1</t>
    </r>
    <r>
      <rPr>
        <sz val="10"/>
        <color rgb="FF000000"/>
        <rFont val="宋体"/>
        <charset val="134"/>
      </rPr>
      <t>分，</t>
    </r>
    <r>
      <rPr>
        <sz val="10"/>
        <color rgb="FF000000"/>
        <rFont val="Times New Roman"/>
        <charset val="134"/>
      </rPr>
      <t>2</t>
    </r>
    <r>
      <rPr>
        <sz val="10"/>
        <color rgb="FF000000"/>
        <rFont val="宋体"/>
        <charset val="134"/>
      </rPr>
      <t>分扣完时，在绩效评价总体得分上继续扣分。</t>
    </r>
  </si>
  <si>
    <r>
      <rPr>
        <sz val="10"/>
        <color rgb="FF000000"/>
        <rFont val="宋体"/>
        <charset val="134"/>
      </rPr>
      <t>财务管理</t>
    </r>
    <r>
      <rPr>
        <sz val="10"/>
        <color rgb="FF000000"/>
        <rFont val="Times New Roman"/>
        <charset val="134"/>
      </rPr>
      <t xml:space="preserve">
(12</t>
    </r>
    <r>
      <rPr>
        <sz val="10"/>
        <color rgb="FF000000"/>
        <rFont val="宋体"/>
        <charset val="134"/>
      </rPr>
      <t>分</t>
    </r>
    <r>
      <rPr>
        <sz val="10"/>
        <color rgb="FF000000"/>
        <rFont val="Times New Roman"/>
        <charset val="134"/>
      </rPr>
      <t>)</t>
    </r>
  </si>
  <si>
    <r>
      <rPr>
        <sz val="10"/>
        <color rgb="FF000000"/>
        <rFont val="宋体"/>
        <charset val="134"/>
      </rPr>
      <t>项目实施单位的财务制度是否健全，用以反映和考核财务管理制度对资金规范安全运行的保障情况。</t>
    </r>
  </si>
  <si>
    <r>
      <rPr>
        <sz val="10"/>
        <color rgb="FF000000"/>
        <rFont val="宋体"/>
        <charset val="134"/>
      </rPr>
      <t>①是否已制定或具有相应的项目资金管理办法；</t>
    </r>
    <r>
      <rPr>
        <sz val="10"/>
        <color rgb="FF000000"/>
        <rFont val="Times New Roman"/>
        <charset val="134"/>
      </rPr>
      <t xml:space="preserve">
</t>
    </r>
    <r>
      <rPr>
        <sz val="10"/>
        <color rgb="FF000000"/>
        <rFont val="宋体"/>
        <charset val="134"/>
      </rPr>
      <t>②项目资金管理办法是否符合相关财务会计制度的规定。</t>
    </r>
  </si>
  <si>
    <r>
      <rPr>
        <sz val="10"/>
        <color rgb="FF000000"/>
        <rFont val="宋体"/>
        <charset val="134"/>
      </rPr>
      <t>①是否已制定或具有相应的项目资金管理办法，</t>
    </r>
    <r>
      <rPr>
        <sz val="10"/>
        <color rgb="FF000000"/>
        <rFont val="Times New Roman"/>
        <charset val="134"/>
      </rPr>
      <t>1</t>
    </r>
    <r>
      <rPr>
        <sz val="10"/>
        <color rgb="FF000000"/>
        <rFont val="宋体"/>
        <charset val="134"/>
      </rPr>
      <t>分；</t>
    </r>
    <r>
      <rPr>
        <sz val="10"/>
        <color rgb="FF000000"/>
        <rFont val="Times New Roman"/>
        <charset val="134"/>
      </rPr>
      <t xml:space="preserve">
</t>
    </r>
    <r>
      <rPr>
        <sz val="10"/>
        <color rgb="FF000000"/>
        <rFont val="宋体"/>
        <charset val="134"/>
      </rPr>
      <t>②项目资金管理办法是否符合相关财务会计制度的规定，</t>
    </r>
    <r>
      <rPr>
        <sz val="10"/>
        <color rgb="FF000000"/>
        <rFont val="Times New Roman"/>
        <charset val="134"/>
      </rPr>
      <t>1</t>
    </r>
    <r>
      <rPr>
        <sz val="10"/>
        <color rgb="FF000000"/>
        <rFont val="宋体"/>
        <charset val="134"/>
      </rPr>
      <t>分。</t>
    </r>
  </si>
  <si>
    <r>
      <rPr>
        <sz val="10"/>
        <color rgb="FF000000"/>
        <rFont val="宋体"/>
        <charset val="134"/>
      </rPr>
      <t>资金使用合规性</t>
    </r>
  </si>
  <si>
    <r>
      <rPr>
        <sz val="10"/>
        <color rgb="FF000000"/>
        <rFont val="宋体"/>
        <charset val="134"/>
      </rPr>
      <t>项目资金使用是否符合相关的财务管理制度规定，用以反映和考核项目资金的规范运行情况。</t>
    </r>
  </si>
  <si>
    <r>
      <rPr>
        <sz val="10"/>
        <color rgb="FF000000"/>
        <rFont val="宋体"/>
        <charset val="134"/>
      </rPr>
      <t>①是否符合国家财经法规和财务管理以及有关专项资金管理办法的规定；</t>
    </r>
    <r>
      <rPr>
        <sz val="10"/>
        <color rgb="FF000000"/>
        <rFont val="Times New Roman"/>
        <charset val="134"/>
      </rPr>
      <t xml:space="preserve">
</t>
    </r>
    <r>
      <rPr>
        <sz val="10"/>
        <color rgb="FF000000"/>
        <rFont val="宋体"/>
        <charset val="134"/>
      </rPr>
      <t>②资金的拨付是否有完整的审批程序和手续；</t>
    </r>
    <r>
      <rPr>
        <sz val="10"/>
        <color rgb="FF000000"/>
        <rFont val="Times New Roman"/>
        <charset val="134"/>
      </rPr>
      <t xml:space="preserve">
</t>
    </r>
    <r>
      <rPr>
        <sz val="10"/>
        <color rgb="FF000000"/>
        <rFont val="宋体"/>
        <charset val="134"/>
      </rPr>
      <t>③项目的重大开支是否经过评估认证；</t>
    </r>
    <r>
      <rPr>
        <sz val="10"/>
        <color rgb="FF000000"/>
        <rFont val="Times New Roman"/>
        <charset val="134"/>
      </rPr>
      <t xml:space="preserve">
</t>
    </r>
    <r>
      <rPr>
        <sz val="10"/>
        <color rgb="FF000000"/>
        <rFont val="宋体"/>
        <charset val="134"/>
      </rPr>
      <t>④是否符合项目预算批复或合同规定的用途；</t>
    </r>
    <r>
      <rPr>
        <sz val="10"/>
        <color rgb="FF000000"/>
        <rFont val="Times New Roman"/>
        <charset val="134"/>
      </rPr>
      <t xml:space="preserve">
</t>
    </r>
    <r>
      <rPr>
        <sz val="10"/>
        <color rgb="FF000000"/>
        <rFont val="宋体"/>
        <charset val="134"/>
      </rPr>
      <t>⑤是否存在截留、挤占、挪用、虚列支出等情况；</t>
    </r>
  </si>
  <si>
    <r>
      <rPr>
        <sz val="10"/>
        <color rgb="FF000000"/>
        <rFont val="宋体"/>
        <charset val="134"/>
      </rPr>
      <t>①符合国家财经法规和财务管理制度以及有关专项资金管理办法的规定，计</t>
    </r>
    <r>
      <rPr>
        <sz val="10"/>
        <color rgb="FF000000"/>
        <rFont val="Times New Roman"/>
        <charset val="134"/>
      </rPr>
      <t>2</t>
    </r>
    <r>
      <rPr>
        <sz val="10"/>
        <color rgb="FF000000"/>
        <rFont val="宋体"/>
        <charset val="134"/>
      </rPr>
      <t>分，</t>
    </r>
    <r>
      <rPr>
        <sz val="10"/>
        <color rgb="FF000000"/>
        <rFont val="Times New Roman"/>
        <charset val="134"/>
      </rPr>
      <t>1</t>
    </r>
    <r>
      <rPr>
        <sz val="10"/>
        <color rgb="FF000000"/>
        <rFont val="宋体"/>
        <charset val="134"/>
      </rPr>
      <t>例不符合扣</t>
    </r>
    <r>
      <rPr>
        <sz val="10"/>
        <color rgb="FF000000"/>
        <rFont val="Times New Roman"/>
        <charset val="134"/>
      </rPr>
      <t>0.5</t>
    </r>
    <r>
      <rPr>
        <sz val="10"/>
        <color rgb="FF000000"/>
        <rFont val="宋体"/>
        <charset val="134"/>
      </rPr>
      <t>分；</t>
    </r>
    <r>
      <rPr>
        <sz val="10"/>
        <color rgb="FF000000"/>
        <rFont val="Times New Roman"/>
        <charset val="134"/>
      </rPr>
      <t xml:space="preserve">
</t>
    </r>
    <r>
      <rPr>
        <sz val="10"/>
        <color rgb="FF000000"/>
        <rFont val="宋体"/>
        <charset val="134"/>
      </rPr>
      <t>②资金的支付有完整的审批程序和手续，计</t>
    </r>
    <r>
      <rPr>
        <sz val="10"/>
        <color rgb="FF000000"/>
        <rFont val="Times New Roman"/>
        <charset val="134"/>
      </rPr>
      <t>2</t>
    </r>
    <r>
      <rPr>
        <sz val="10"/>
        <color rgb="FF000000"/>
        <rFont val="宋体"/>
        <charset val="134"/>
      </rPr>
      <t>分，</t>
    </r>
    <r>
      <rPr>
        <sz val="10"/>
        <color rgb="FF000000"/>
        <rFont val="Times New Roman"/>
        <charset val="134"/>
      </rPr>
      <t>1</t>
    </r>
    <r>
      <rPr>
        <sz val="10"/>
        <color rgb="FF000000"/>
        <rFont val="宋体"/>
        <charset val="134"/>
      </rPr>
      <t>例不符合扣</t>
    </r>
    <r>
      <rPr>
        <sz val="10"/>
        <color rgb="FF000000"/>
        <rFont val="Times New Roman"/>
        <charset val="134"/>
      </rPr>
      <t>0.5</t>
    </r>
    <r>
      <rPr>
        <sz val="10"/>
        <color rgb="FF000000"/>
        <rFont val="宋体"/>
        <charset val="134"/>
      </rPr>
      <t>分；</t>
    </r>
    <r>
      <rPr>
        <sz val="10"/>
        <color rgb="FF000000"/>
        <rFont val="Times New Roman"/>
        <charset val="134"/>
      </rPr>
      <t xml:space="preserve">
</t>
    </r>
    <r>
      <rPr>
        <sz val="10"/>
        <color rgb="FF000000"/>
        <rFont val="宋体"/>
        <charset val="134"/>
      </rPr>
      <t>③项目的重大开支经过评估认证，计</t>
    </r>
    <r>
      <rPr>
        <sz val="10"/>
        <color rgb="FF000000"/>
        <rFont val="Times New Roman"/>
        <charset val="134"/>
      </rPr>
      <t>2</t>
    </r>
    <r>
      <rPr>
        <sz val="10"/>
        <color rgb="FF000000"/>
        <rFont val="宋体"/>
        <charset val="134"/>
      </rPr>
      <t>分，</t>
    </r>
    <r>
      <rPr>
        <sz val="10"/>
        <color rgb="FF000000"/>
        <rFont val="Times New Roman"/>
        <charset val="134"/>
      </rPr>
      <t>1</t>
    </r>
    <r>
      <rPr>
        <sz val="10"/>
        <color rgb="FF000000"/>
        <rFont val="宋体"/>
        <charset val="134"/>
      </rPr>
      <t>例不符合扣</t>
    </r>
    <r>
      <rPr>
        <sz val="10"/>
        <color rgb="FF000000"/>
        <rFont val="Times New Roman"/>
        <charset val="134"/>
      </rPr>
      <t>0.5</t>
    </r>
    <r>
      <rPr>
        <sz val="10"/>
        <color rgb="FF000000"/>
        <rFont val="宋体"/>
        <charset val="134"/>
      </rPr>
      <t>分；</t>
    </r>
    <r>
      <rPr>
        <sz val="10"/>
        <color rgb="FF000000"/>
        <rFont val="Times New Roman"/>
        <charset val="134"/>
      </rPr>
      <t xml:space="preserve">
</t>
    </r>
    <r>
      <rPr>
        <sz val="10"/>
        <color rgb="FF000000"/>
        <rFont val="宋体"/>
        <charset val="134"/>
      </rPr>
      <t>④符合项目预算批复或合同规定的用途，计</t>
    </r>
    <r>
      <rPr>
        <sz val="10"/>
        <color rgb="FF000000"/>
        <rFont val="Times New Roman"/>
        <charset val="134"/>
      </rPr>
      <t>2</t>
    </r>
    <r>
      <rPr>
        <sz val="10"/>
        <color rgb="FF000000"/>
        <rFont val="宋体"/>
        <charset val="134"/>
      </rPr>
      <t>分，</t>
    </r>
    <r>
      <rPr>
        <sz val="10"/>
        <color rgb="FF000000"/>
        <rFont val="Times New Roman"/>
        <charset val="134"/>
      </rPr>
      <t>1</t>
    </r>
    <r>
      <rPr>
        <sz val="10"/>
        <color rgb="FF000000"/>
        <rFont val="宋体"/>
        <charset val="134"/>
      </rPr>
      <t>例不符合扣</t>
    </r>
    <r>
      <rPr>
        <sz val="10"/>
        <color rgb="FF000000"/>
        <rFont val="Times New Roman"/>
        <charset val="134"/>
      </rPr>
      <t>0.5</t>
    </r>
    <r>
      <rPr>
        <sz val="10"/>
        <color rgb="FF000000"/>
        <rFont val="宋体"/>
        <charset val="134"/>
      </rPr>
      <t>分；</t>
    </r>
    <r>
      <rPr>
        <sz val="10"/>
        <color rgb="FF000000"/>
        <rFont val="Times New Roman"/>
        <charset val="134"/>
      </rPr>
      <t xml:space="preserve">
</t>
    </r>
    <r>
      <rPr>
        <sz val="10"/>
        <color rgb="FF000000"/>
        <rFont val="宋体"/>
        <charset val="134"/>
      </rPr>
      <t>⑤不存在截留、挤占、挪用、虚列支出等情况，计</t>
    </r>
    <r>
      <rPr>
        <sz val="10"/>
        <color rgb="FF000000"/>
        <rFont val="Times New Roman"/>
        <charset val="134"/>
      </rPr>
      <t>2</t>
    </r>
    <r>
      <rPr>
        <sz val="10"/>
        <color rgb="FF000000"/>
        <rFont val="宋体"/>
        <charset val="134"/>
      </rPr>
      <t>分，</t>
    </r>
    <r>
      <rPr>
        <sz val="10"/>
        <color rgb="FF000000"/>
        <rFont val="Times New Roman"/>
        <charset val="134"/>
      </rPr>
      <t>1</t>
    </r>
    <r>
      <rPr>
        <sz val="10"/>
        <color rgb="FF000000"/>
        <rFont val="宋体"/>
        <charset val="134"/>
      </rPr>
      <t>例不符合全扣，情况严重的在总分上加扣分。</t>
    </r>
  </si>
  <si>
    <t>部分项目资金未进行专项核算，个别项目资金使用与预算批复不符。</t>
  </si>
  <si>
    <r>
      <rPr>
        <sz val="10"/>
        <color rgb="FF000000"/>
        <rFont val="宋体"/>
        <charset val="134"/>
      </rPr>
      <t>财务监控有效性</t>
    </r>
  </si>
  <si>
    <r>
      <rPr>
        <sz val="10"/>
        <color rgb="FF000000"/>
        <rFont val="宋体"/>
        <charset val="134"/>
      </rPr>
      <t>项目实施单位是否为保障资金的安全、规范运行而采取了必要的监控措施，用以反映和考核项目实施单位对资金运行的控制情况。</t>
    </r>
  </si>
  <si>
    <r>
      <rPr>
        <sz val="10"/>
        <color rgb="FF000000"/>
        <rFont val="宋体"/>
        <charset val="134"/>
      </rPr>
      <t>①是否已制定或具有相应的监控机制；</t>
    </r>
    <r>
      <rPr>
        <sz val="10"/>
        <color rgb="FF000000"/>
        <rFont val="Times New Roman"/>
        <charset val="134"/>
      </rPr>
      <t xml:space="preserve">
</t>
    </r>
    <r>
      <rPr>
        <sz val="10"/>
        <color rgb="FF000000"/>
        <rFont val="宋体"/>
        <charset val="134"/>
      </rPr>
      <t>②是否采取了相应的财务检查等必要的监控措施或手段。</t>
    </r>
  </si>
  <si>
    <r>
      <rPr>
        <sz val="10"/>
        <color rgb="FF000000"/>
        <rFont val="宋体"/>
        <charset val="134"/>
      </rPr>
      <t>①是否已制定或具有相应的监控机制，</t>
    </r>
    <r>
      <rPr>
        <sz val="10"/>
        <color rgb="FF000000"/>
        <rFont val="Times New Roman"/>
        <charset val="134"/>
      </rPr>
      <t>2</t>
    </r>
    <r>
      <rPr>
        <sz val="10"/>
        <color rgb="FF000000"/>
        <rFont val="宋体"/>
        <charset val="134"/>
      </rPr>
      <t>分；</t>
    </r>
    <r>
      <rPr>
        <sz val="10"/>
        <color rgb="FF000000"/>
        <rFont val="Times New Roman"/>
        <charset val="134"/>
      </rPr>
      <t xml:space="preserve">
</t>
    </r>
    <r>
      <rPr>
        <sz val="10"/>
        <color rgb="FF000000"/>
        <rFont val="宋体"/>
        <charset val="134"/>
      </rPr>
      <t>②是否采取了相应的财务检查等必要的监控措施或手段，</t>
    </r>
    <r>
      <rPr>
        <sz val="10"/>
        <color rgb="FF000000"/>
        <rFont val="Times New Roman"/>
        <charset val="134"/>
      </rPr>
      <t>2</t>
    </r>
    <r>
      <rPr>
        <sz val="10"/>
        <color rgb="FF000000"/>
        <rFont val="宋体"/>
        <charset val="134"/>
      </rPr>
      <t>分。</t>
    </r>
  </si>
  <si>
    <r>
      <rPr>
        <sz val="10"/>
        <color rgb="FF000000"/>
        <rFont val="宋体"/>
        <charset val="134"/>
      </rPr>
      <t>产出</t>
    </r>
    <r>
      <rPr>
        <sz val="10"/>
        <color rgb="FF000000"/>
        <rFont val="Times New Roman"/>
        <charset val="134"/>
      </rPr>
      <t xml:space="preserve">
(26</t>
    </r>
    <r>
      <rPr>
        <sz val="10"/>
        <color rgb="FF000000"/>
        <rFont val="宋体"/>
        <charset val="134"/>
      </rPr>
      <t>分</t>
    </r>
    <r>
      <rPr>
        <sz val="10"/>
        <color rgb="FF000000"/>
        <rFont val="Times New Roman"/>
        <charset val="134"/>
      </rPr>
      <t>)</t>
    </r>
  </si>
  <si>
    <r>
      <rPr>
        <sz val="10"/>
        <color rgb="FF000000"/>
        <rFont val="宋体"/>
        <charset val="134"/>
      </rPr>
      <t>项目产出</t>
    </r>
    <r>
      <rPr>
        <sz val="10"/>
        <color rgb="FF000000"/>
        <rFont val="Times New Roman"/>
        <charset val="134"/>
      </rPr>
      <t xml:space="preserve">
(26</t>
    </r>
    <r>
      <rPr>
        <sz val="10"/>
        <color rgb="FF000000"/>
        <rFont val="宋体"/>
        <charset val="134"/>
      </rPr>
      <t>分</t>
    </r>
    <r>
      <rPr>
        <sz val="10"/>
        <color rgb="FF000000"/>
        <rFont val="Times New Roman"/>
        <charset val="134"/>
      </rPr>
      <t>)</t>
    </r>
  </si>
  <si>
    <r>
      <rPr>
        <sz val="10"/>
        <color rgb="FF000000"/>
        <rFont val="宋体"/>
        <charset val="134"/>
      </rPr>
      <t>实际完成率</t>
    </r>
  </si>
  <si>
    <r>
      <rPr>
        <sz val="10"/>
        <color rgb="FF000000"/>
        <rFont val="宋体"/>
        <charset val="134"/>
      </rPr>
      <t>根据绩效目标设置，项目实施的实际产出数与计划产出数的比率，用以反映和考核项目产出数量目标的实现程度。</t>
    </r>
  </si>
  <si>
    <r>
      <rPr>
        <sz val="10"/>
        <color rgb="FF000000"/>
        <rFont val="宋体"/>
        <charset val="134"/>
      </rPr>
      <t>实际完成率＝（实际产出数</t>
    </r>
    <r>
      <rPr>
        <sz val="10"/>
        <color rgb="FF000000"/>
        <rFont val="Times New Roman"/>
        <charset val="134"/>
      </rPr>
      <t>/</t>
    </r>
    <r>
      <rPr>
        <sz val="10"/>
        <color rgb="FF000000"/>
        <rFont val="宋体"/>
        <charset val="134"/>
      </rPr>
      <t>计划产出数）</t>
    </r>
    <r>
      <rPr>
        <sz val="10"/>
        <color rgb="FF000000"/>
        <rFont val="Times New Roman"/>
        <charset val="134"/>
      </rPr>
      <t xml:space="preserve">×100%
</t>
    </r>
    <r>
      <rPr>
        <sz val="10"/>
        <color rgb="FF000000"/>
        <rFont val="宋体"/>
        <charset val="134"/>
      </rPr>
      <t>实际产出数：一定时期（本年度或项目期）内项目实际产出的产品或提供的服务数</t>
    </r>
    <r>
      <rPr>
        <sz val="10"/>
        <color rgb="FF000000"/>
        <rFont val="Times New Roman"/>
        <charset val="134"/>
      </rPr>
      <t xml:space="preserve">
</t>
    </r>
    <r>
      <rPr>
        <sz val="10"/>
        <color rgb="FF000000"/>
        <rFont val="宋体"/>
        <charset val="134"/>
      </rPr>
      <t>计划产出数：项目绩效目标确定的在一定时期（本年度或项目期）内计划产出的产品或提供的服务数量。</t>
    </r>
  </si>
  <si>
    <r>
      <rPr>
        <sz val="10"/>
        <color rgb="FF000000"/>
        <rFont val="宋体"/>
        <charset val="134"/>
      </rPr>
      <t>①建设或升级改造</t>
    </r>
    <r>
      <rPr>
        <sz val="10"/>
        <color rgb="FF000000"/>
        <rFont val="Times New Roman"/>
        <charset val="134"/>
      </rPr>
      <t>2-3</t>
    </r>
    <r>
      <rPr>
        <sz val="10"/>
        <color rgb="FF000000"/>
        <rFont val="宋体"/>
        <charset val="134"/>
      </rPr>
      <t>家乡镇惠农综合服务中心</t>
    </r>
    <r>
      <rPr>
        <sz val="10"/>
        <color rgb="FF000000"/>
        <rFont val="Times New Roman"/>
        <charset val="134"/>
      </rPr>
      <t>(</t>
    </r>
    <r>
      <rPr>
        <sz val="10"/>
        <color rgb="FF000000"/>
        <rFont val="宋体"/>
        <charset val="134"/>
      </rPr>
      <t>基层社</t>
    </r>
    <r>
      <rPr>
        <sz val="10"/>
        <color rgb="FF000000"/>
        <rFont val="Times New Roman"/>
        <charset val="134"/>
      </rPr>
      <t>)</t>
    </r>
    <r>
      <rPr>
        <sz val="10"/>
        <color rgb="FF000000"/>
        <rFont val="宋体"/>
        <charset val="134"/>
      </rPr>
      <t>，</t>
    </r>
    <r>
      <rPr>
        <sz val="10"/>
        <color rgb="FF000000"/>
        <rFont val="Times New Roman"/>
        <charset val="134"/>
      </rPr>
      <t>2</t>
    </r>
    <r>
      <rPr>
        <sz val="10"/>
        <color rgb="FF000000"/>
        <rFont val="宋体"/>
        <charset val="134"/>
      </rPr>
      <t>分；</t>
    </r>
    <r>
      <rPr>
        <sz val="10"/>
        <color rgb="FF000000"/>
        <rFont val="Times New Roman"/>
        <charset val="134"/>
      </rPr>
      <t xml:space="preserve">
</t>
    </r>
    <r>
      <rPr>
        <sz val="10"/>
        <color rgb="FF000000"/>
        <rFont val="宋体"/>
        <charset val="134"/>
      </rPr>
      <t>②建设</t>
    </r>
    <r>
      <rPr>
        <sz val="10"/>
        <color rgb="FF000000"/>
        <rFont val="Times New Roman"/>
        <charset val="134"/>
      </rPr>
      <t>5-6</t>
    </r>
    <r>
      <rPr>
        <sz val="10"/>
        <color rgb="FF000000"/>
        <rFont val="宋体"/>
        <charset val="134"/>
      </rPr>
      <t>家村级综合服务社，完善为农服务体系，</t>
    </r>
    <r>
      <rPr>
        <sz val="10"/>
        <color rgb="FF000000"/>
        <rFont val="Times New Roman"/>
        <charset val="134"/>
      </rPr>
      <t>2</t>
    </r>
    <r>
      <rPr>
        <sz val="10"/>
        <color rgb="FF000000"/>
        <rFont val="宋体"/>
        <charset val="134"/>
      </rPr>
      <t>分；</t>
    </r>
    <r>
      <rPr>
        <sz val="10"/>
        <color rgb="FF000000"/>
        <rFont val="Times New Roman"/>
        <charset val="134"/>
      </rPr>
      <t xml:space="preserve">
</t>
    </r>
    <r>
      <rPr>
        <sz val="10"/>
        <color rgb="FF000000"/>
        <rFont val="宋体"/>
        <charset val="134"/>
      </rPr>
      <t>③有</t>
    </r>
    <r>
      <rPr>
        <sz val="10"/>
        <color rgb="FF000000"/>
        <rFont val="Times New Roman"/>
        <charset val="134"/>
      </rPr>
      <t>2</t>
    </r>
    <r>
      <rPr>
        <sz val="10"/>
        <color rgb="FF000000"/>
        <rFont val="宋体"/>
        <charset val="134"/>
      </rPr>
      <t>家以上村级综合服务社达到中华全国供销合作总社《村级基层社建设指南》要求，</t>
    </r>
    <r>
      <rPr>
        <sz val="10"/>
        <color rgb="FF000000"/>
        <rFont val="Times New Roman"/>
        <charset val="134"/>
      </rPr>
      <t>2</t>
    </r>
    <r>
      <rPr>
        <sz val="10"/>
        <color rgb="FF000000"/>
        <rFont val="宋体"/>
        <charset val="134"/>
      </rPr>
      <t>分；</t>
    </r>
    <r>
      <rPr>
        <sz val="10"/>
        <color rgb="FF000000"/>
        <rFont val="Times New Roman"/>
        <charset val="134"/>
      </rPr>
      <t xml:space="preserve">
</t>
    </r>
    <r>
      <rPr>
        <sz val="10"/>
        <color rgb="FF000000"/>
        <rFont val="宋体"/>
        <charset val="134"/>
      </rPr>
      <t>④以下三项完成一项，计</t>
    </r>
    <r>
      <rPr>
        <sz val="10"/>
        <color rgb="FF000000"/>
        <rFont val="Times New Roman"/>
        <charset val="134"/>
      </rPr>
      <t>2</t>
    </r>
    <r>
      <rPr>
        <sz val="10"/>
        <color rgb="FF000000"/>
        <rFont val="宋体"/>
        <charset val="134"/>
      </rPr>
      <t>分。</t>
    </r>
    <r>
      <rPr>
        <sz val="10"/>
        <color rgb="FF000000"/>
        <rFont val="Times New Roman"/>
        <charset val="134"/>
      </rPr>
      <t xml:space="preserve">
A:</t>
    </r>
    <r>
      <rPr>
        <sz val="10"/>
        <color rgb="FF000000"/>
        <rFont val="宋体"/>
        <charset val="134"/>
      </rPr>
      <t>农业社会化服务方向的项目依托惠农综合服务平台完成的土地托管总面积不少于</t>
    </r>
    <r>
      <rPr>
        <sz val="10"/>
        <color rgb="FF000000"/>
        <rFont val="Times New Roman"/>
        <charset val="134"/>
      </rPr>
      <t>5000</t>
    </r>
    <r>
      <rPr>
        <sz val="10"/>
        <color rgb="FF000000"/>
        <rFont val="宋体"/>
        <charset val="134"/>
      </rPr>
      <t>亩</t>
    </r>
    <r>
      <rPr>
        <sz val="10"/>
        <color rgb="FF000000"/>
        <rFont val="Times New Roman"/>
        <charset val="134"/>
      </rPr>
      <t>(</t>
    </r>
    <r>
      <rPr>
        <sz val="10"/>
        <color rgb="FF000000"/>
        <rFont val="宋体"/>
        <charset val="134"/>
      </rPr>
      <t>含全托管和部分服务内容托</t>
    </r>
    <r>
      <rPr>
        <sz val="10"/>
        <color rgb="FF000000"/>
        <rFont val="Times New Roman"/>
        <charset val="134"/>
      </rPr>
      <t xml:space="preserve">
</t>
    </r>
    <r>
      <rPr>
        <sz val="10"/>
        <color rgb="FF000000"/>
        <rFont val="宋体"/>
        <charset val="134"/>
      </rPr>
      <t>管</t>
    </r>
    <r>
      <rPr>
        <sz val="10"/>
        <color rgb="FF000000"/>
        <rFont val="Times New Roman"/>
        <charset val="134"/>
      </rPr>
      <t>)</t>
    </r>
    <r>
      <rPr>
        <sz val="10"/>
        <color rgb="FF000000"/>
        <rFont val="宋体"/>
        <charset val="134"/>
      </rPr>
      <t>。</t>
    </r>
    <r>
      <rPr>
        <sz val="10"/>
        <color rgb="FF000000"/>
        <rFont val="Times New Roman"/>
        <charset val="134"/>
      </rPr>
      <t xml:space="preserve">
B:</t>
    </r>
    <r>
      <rPr>
        <sz val="10"/>
        <color rgb="FF000000"/>
        <rFont val="宋体"/>
        <charset val="134"/>
      </rPr>
      <t>农村电子商务等农副产品购销、日用消费品供应方向的项目依托惠农综合服务平台建设的乡镇服务网点不少于</t>
    </r>
    <r>
      <rPr>
        <sz val="10"/>
        <color rgb="FF000000"/>
        <rFont val="Times New Roman"/>
        <charset val="134"/>
      </rPr>
      <t>5</t>
    </r>
    <r>
      <rPr>
        <sz val="10"/>
        <color rgb="FF000000"/>
        <rFont val="宋体"/>
        <charset val="134"/>
      </rPr>
      <t>个。</t>
    </r>
    <r>
      <rPr>
        <sz val="10"/>
        <color rgb="FF000000"/>
        <rFont val="Times New Roman"/>
        <charset val="134"/>
      </rPr>
      <t xml:space="preserve">
C:</t>
    </r>
    <r>
      <rPr>
        <sz val="10"/>
        <color rgb="FF000000"/>
        <rFont val="宋体"/>
        <charset val="134"/>
      </rPr>
      <t>再生资源回收、废旧物资源化利用方向的项目依托惠农综合服务平台建成的再生资源回收利用网络服务范围不少于本县</t>
    </r>
    <r>
      <rPr>
        <sz val="10"/>
        <color rgb="FF000000"/>
        <rFont val="Times New Roman"/>
        <charset val="134"/>
      </rPr>
      <t>(</t>
    </r>
    <r>
      <rPr>
        <sz val="10"/>
        <color rgb="FF000000"/>
        <rFont val="宋体"/>
        <charset val="134"/>
      </rPr>
      <t>市、区</t>
    </r>
    <r>
      <rPr>
        <sz val="10"/>
        <color rgb="FF000000"/>
        <rFont val="Times New Roman"/>
        <charset val="134"/>
      </rPr>
      <t>)</t>
    </r>
    <r>
      <rPr>
        <sz val="10"/>
        <color rgb="FF000000"/>
        <rFont val="宋体"/>
        <charset val="134"/>
      </rPr>
      <t>乡镇数量的三分之一。</t>
    </r>
  </si>
  <si>
    <t>部分项目建设进度滞后。</t>
  </si>
  <si>
    <r>
      <rPr>
        <sz val="10"/>
        <color rgb="FF000000"/>
        <rFont val="宋体"/>
        <charset val="134"/>
      </rPr>
      <t>完成及时率</t>
    </r>
  </si>
  <si>
    <r>
      <rPr>
        <sz val="10"/>
        <color rgb="FF000000"/>
        <rFont val="宋体"/>
        <charset val="134"/>
      </rPr>
      <t>根据绩效目标设置，项目实际提前完成时间与计划完成时间的比率，用以反映和考核项目产出时效目标的实现程度</t>
    </r>
  </si>
  <si>
    <r>
      <rPr>
        <sz val="10"/>
        <color rgb="FF000000"/>
        <rFont val="宋体"/>
        <charset val="134"/>
      </rPr>
      <t>完成及时率</t>
    </r>
    <r>
      <rPr>
        <sz val="10"/>
        <color rgb="FF000000"/>
        <rFont val="Times New Roman"/>
        <charset val="134"/>
      </rPr>
      <t>[ (</t>
    </r>
    <r>
      <rPr>
        <sz val="10"/>
        <color rgb="FF000000"/>
        <rFont val="宋体"/>
        <charset val="134"/>
      </rPr>
      <t>计划完成时间</t>
    </r>
    <r>
      <rPr>
        <sz val="10"/>
        <color rgb="FF000000"/>
        <rFont val="Times New Roman"/>
        <charset val="134"/>
      </rPr>
      <t>-</t>
    </r>
    <r>
      <rPr>
        <sz val="10"/>
        <color rgb="FF000000"/>
        <rFont val="宋体"/>
        <charset val="134"/>
      </rPr>
      <t>实际完成时间）</t>
    </r>
    <r>
      <rPr>
        <sz val="10"/>
        <color rgb="FF000000"/>
        <rFont val="Times New Roman"/>
        <charset val="134"/>
      </rPr>
      <t>/</t>
    </r>
    <r>
      <rPr>
        <sz val="10"/>
        <color rgb="FF000000"/>
        <rFont val="宋体"/>
        <charset val="134"/>
      </rPr>
      <t>计划完成时间</t>
    </r>
    <r>
      <rPr>
        <sz val="10"/>
        <color rgb="FF000000"/>
        <rFont val="Times New Roman"/>
        <charset val="134"/>
      </rPr>
      <t xml:space="preserve">] ×100%
</t>
    </r>
    <r>
      <rPr>
        <sz val="10"/>
        <color rgb="FF000000"/>
        <rFont val="宋体"/>
        <charset val="134"/>
      </rPr>
      <t>实际完成时间：项目实施单位完成该项目实际所耗用的时间。</t>
    </r>
    <r>
      <rPr>
        <sz val="10"/>
        <color rgb="FF000000"/>
        <rFont val="Times New Roman"/>
        <charset val="134"/>
      </rPr>
      <t xml:space="preserve">
</t>
    </r>
    <r>
      <rPr>
        <sz val="10"/>
        <color rgb="FF000000"/>
        <rFont val="宋体"/>
        <charset val="134"/>
      </rPr>
      <t>计划完成时间：按照项目实施计划或相关规定完成该项目所需的时间。</t>
    </r>
  </si>
  <si>
    <r>
      <rPr>
        <sz val="10"/>
        <color rgb="FF000000"/>
        <rFont val="宋体"/>
        <charset val="134"/>
      </rPr>
      <t>截止</t>
    </r>
    <r>
      <rPr>
        <sz val="10"/>
        <color rgb="FF000000"/>
        <rFont val="Times New Roman"/>
        <charset val="134"/>
      </rPr>
      <t>2020</t>
    </r>
    <r>
      <rPr>
        <sz val="10"/>
        <color rgb="FF000000"/>
        <rFont val="宋体"/>
        <charset val="134"/>
      </rPr>
      <t>年</t>
    </r>
    <r>
      <rPr>
        <sz val="10"/>
        <color rgb="FF000000"/>
        <rFont val="Times New Roman"/>
        <charset val="134"/>
      </rPr>
      <t>12</t>
    </r>
    <r>
      <rPr>
        <sz val="10"/>
        <color rgb="FF000000"/>
        <rFont val="宋体"/>
        <charset val="134"/>
      </rPr>
      <t>月</t>
    </r>
    <r>
      <rPr>
        <sz val="10"/>
        <color rgb="FF000000"/>
        <rFont val="Times New Roman"/>
        <charset val="134"/>
      </rPr>
      <t>31</t>
    </r>
    <r>
      <rPr>
        <sz val="10"/>
        <color rgb="FF000000"/>
        <rFont val="宋体"/>
        <charset val="134"/>
      </rPr>
      <t>日，项目完成及时率大于或等于</t>
    </r>
    <r>
      <rPr>
        <sz val="10"/>
        <color rgb="FF000000"/>
        <rFont val="Times New Roman"/>
        <charset val="134"/>
      </rPr>
      <t>0</t>
    </r>
    <r>
      <rPr>
        <sz val="10"/>
        <color rgb="FF000000"/>
        <rFont val="宋体"/>
        <charset val="134"/>
      </rPr>
      <t>得满分，满分</t>
    </r>
    <r>
      <rPr>
        <sz val="10"/>
        <color rgb="FF000000"/>
        <rFont val="Times New Roman"/>
        <charset val="134"/>
      </rPr>
      <t>4</t>
    </r>
    <r>
      <rPr>
        <sz val="10"/>
        <color rgb="FF000000"/>
        <rFont val="宋体"/>
        <charset val="134"/>
      </rPr>
      <t>分；若完成及时率小于</t>
    </r>
    <r>
      <rPr>
        <sz val="10"/>
        <color rgb="FF000000"/>
        <rFont val="Times New Roman"/>
        <charset val="134"/>
      </rPr>
      <t>0</t>
    </r>
    <r>
      <rPr>
        <sz val="10"/>
        <color rgb="FF000000"/>
        <rFont val="宋体"/>
        <charset val="134"/>
      </rPr>
      <t>，则每下降</t>
    </r>
    <r>
      <rPr>
        <sz val="10"/>
        <color rgb="FF000000"/>
        <rFont val="Times New Roman"/>
        <charset val="134"/>
      </rPr>
      <t>10%</t>
    </r>
    <r>
      <rPr>
        <sz val="10"/>
        <color rgb="FF000000"/>
        <rFont val="宋体"/>
        <charset val="134"/>
      </rPr>
      <t>扣</t>
    </r>
    <r>
      <rPr>
        <sz val="10"/>
        <color rgb="FF000000"/>
        <rFont val="Times New Roman"/>
        <charset val="134"/>
      </rPr>
      <t>1</t>
    </r>
    <r>
      <rPr>
        <sz val="10"/>
        <color rgb="FF000000"/>
        <rFont val="宋体"/>
        <charset val="134"/>
      </rPr>
      <t>分，</t>
    </r>
    <r>
      <rPr>
        <sz val="10"/>
        <color rgb="FF000000"/>
        <rFont val="Times New Roman"/>
        <charset val="134"/>
      </rPr>
      <t>4</t>
    </r>
    <r>
      <rPr>
        <sz val="10"/>
        <color rgb="FF000000"/>
        <rFont val="宋体"/>
        <charset val="134"/>
      </rPr>
      <t>分扣完为止。</t>
    </r>
  </si>
  <si>
    <r>
      <rPr>
        <sz val="10"/>
        <color rgb="FF000000"/>
        <rFont val="宋体"/>
        <charset val="134"/>
      </rPr>
      <t>质量达标率</t>
    </r>
  </si>
  <si>
    <r>
      <rPr>
        <sz val="10"/>
        <color rgb="FF000000"/>
        <rFont val="宋体"/>
        <charset val="134"/>
      </rPr>
      <t>根据绩效目标设置，项目完成的质量达标产出数与实际产出数的比率，用以反映和考核项目产出质量目标的实现程度。</t>
    </r>
  </si>
  <si>
    <r>
      <rPr>
        <sz val="10"/>
        <color rgb="FF000000"/>
        <rFont val="宋体"/>
        <charset val="134"/>
      </rPr>
      <t>质量达标率＝（质量达标产出数</t>
    </r>
    <r>
      <rPr>
        <sz val="10"/>
        <color rgb="FF000000"/>
        <rFont val="Times New Roman"/>
        <charset val="134"/>
      </rPr>
      <t>×</t>
    </r>
    <r>
      <rPr>
        <sz val="10"/>
        <color rgb="FF000000"/>
        <rFont val="宋体"/>
        <charset val="134"/>
      </rPr>
      <t>实际产出数）</t>
    </r>
    <r>
      <rPr>
        <sz val="10"/>
        <color rgb="FF000000"/>
        <rFont val="Times New Roman"/>
        <charset val="134"/>
      </rPr>
      <t xml:space="preserve">/100%
</t>
    </r>
    <r>
      <rPr>
        <sz val="10"/>
        <color rgb="FF000000"/>
        <rFont val="宋体"/>
        <charset val="134"/>
      </rPr>
      <t>质量达标产出数：一定时期（本年度或项目期）内实际达到既定质量标准的产品或服务数量。</t>
    </r>
    <r>
      <rPr>
        <sz val="10"/>
        <color rgb="FF000000"/>
        <rFont val="Times New Roman"/>
        <charset val="134"/>
      </rPr>
      <t xml:space="preserve">
</t>
    </r>
    <r>
      <rPr>
        <sz val="10"/>
        <color rgb="FF000000"/>
        <rFont val="宋体"/>
        <charset val="134"/>
      </rPr>
      <t>既定质量标准是指项目实施单位设立绩效目标时依据计划标准、行业标准、历史标准或其他标准而设定的绩效指标值。</t>
    </r>
  </si>
  <si>
    <r>
      <rPr>
        <sz val="10"/>
        <color rgb="FF000000"/>
        <rFont val="宋体"/>
        <charset val="134"/>
      </rPr>
      <t>满分</t>
    </r>
    <r>
      <rPr>
        <sz val="10"/>
        <color rgb="FF000000"/>
        <rFont val="Times New Roman"/>
        <charset val="134"/>
      </rPr>
      <t>4</t>
    </r>
    <r>
      <rPr>
        <sz val="10"/>
        <color rgb="FF000000"/>
        <rFont val="宋体"/>
        <charset val="134"/>
      </rPr>
      <t>分，质量达标率达</t>
    </r>
    <r>
      <rPr>
        <sz val="10"/>
        <color rgb="FF000000"/>
        <rFont val="Times New Roman"/>
        <charset val="134"/>
      </rPr>
      <t>95%</t>
    </r>
    <r>
      <rPr>
        <sz val="10"/>
        <color rgb="FF000000"/>
        <rFont val="宋体"/>
        <charset val="134"/>
      </rPr>
      <t>（含）以上得满分，质量达标率为</t>
    </r>
    <r>
      <rPr>
        <sz val="10"/>
        <color rgb="FF000000"/>
        <rFont val="Times New Roman"/>
        <charset val="134"/>
      </rPr>
      <t>85%</t>
    </r>
    <r>
      <rPr>
        <sz val="10"/>
        <color rgb="FF000000"/>
        <rFont val="宋体"/>
        <charset val="134"/>
      </rPr>
      <t>（含）</t>
    </r>
    <r>
      <rPr>
        <sz val="10"/>
        <color rgb="FF000000"/>
        <rFont val="Times New Roman"/>
        <charset val="134"/>
      </rPr>
      <t>-95%</t>
    </r>
    <r>
      <rPr>
        <sz val="10"/>
        <color rgb="FF000000"/>
        <rFont val="宋体"/>
        <charset val="134"/>
      </rPr>
      <t>得</t>
    </r>
    <r>
      <rPr>
        <sz val="10"/>
        <color rgb="FF000000"/>
        <rFont val="Times New Roman"/>
        <charset val="134"/>
      </rPr>
      <t>3</t>
    </r>
    <r>
      <rPr>
        <sz val="10"/>
        <color rgb="FF000000"/>
        <rFont val="宋体"/>
        <charset val="134"/>
      </rPr>
      <t>分，质量达标率为</t>
    </r>
    <r>
      <rPr>
        <sz val="10"/>
        <color rgb="FF000000"/>
        <rFont val="Times New Roman"/>
        <charset val="134"/>
      </rPr>
      <t>75%</t>
    </r>
    <r>
      <rPr>
        <sz val="10"/>
        <color rgb="FF000000"/>
        <rFont val="宋体"/>
        <charset val="134"/>
      </rPr>
      <t>（含）</t>
    </r>
    <r>
      <rPr>
        <sz val="10"/>
        <color rgb="FF000000"/>
        <rFont val="Times New Roman"/>
        <charset val="134"/>
      </rPr>
      <t>-85%</t>
    </r>
    <r>
      <rPr>
        <sz val="10"/>
        <color rgb="FF000000"/>
        <rFont val="宋体"/>
        <charset val="134"/>
      </rPr>
      <t>得</t>
    </r>
    <r>
      <rPr>
        <sz val="10"/>
        <color rgb="FF000000"/>
        <rFont val="Times New Roman"/>
        <charset val="134"/>
      </rPr>
      <t>2</t>
    </r>
    <r>
      <rPr>
        <sz val="10"/>
        <color rgb="FF000000"/>
        <rFont val="宋体"/>
        <charset val="134"/>
      </rPr>
      <t>分，质量达标率为</t>
    </r>
    <r>
      <rPr>
        <sz val="10"/>
        <color rgb="FF000000"/>
        <rFont val="Times New Roman"/>
        <charset val="134"/>
      </rPr>
      <t>70%-75%</t>
    </r>
    <r>
      <rPr>
        <sz val="10"/>
        <color rgb="FF000000"/>
        <rFont val="宋体"/>
        <charset val="134"/>
      </rPr>
      <t>得</t>
    </r>
    <r>
      <rPr>
        <sz val="10"/>
        <color rgb="FF000000"/>
        <rFont val="Times New Roman"/>
        <charset val="134"/>
      </rPr>
      <t>1</t>
    </r>
    <r>
      <rPr>
        <sz val="10"/>
        <color rgb="FF000000"/>
        <rFont val="宋体"/>
        <charset val="134"/>
      </rPr>
      <t>分，质量达标率为</t>
    </r>
    <r>
      <rPr>
        <sz val="10"/>
        <color rgb="FF000000"/>
        <rFont val="Times New Roman"/>
        <charset val="134"/>
      </rPr>
      <t>70%</t>
    </r>
    <r>
      <rPr>
        <sz val="10"/>
        <color rgb="FF000000"/>
        <rFont val="宋体"/>
        <charset val="134"/>
      </rPr>
      <t>以下不得分。</t>
    </r>
  </si>
  <si>
    <r>
      <rPr>
        <sz val="10"/>
        <color rgb="FF000000"/>
        <rFont val="宋体"/>
        <charset val="134"/>
      </rPr>
      <t>成本节约率</t>
    </r>
  </si>
  <si>
    <r>
      <rPr>
        <sz val="10"/>
        <color rgb="FF000000"/>
        <rFont val="宋体"/>
        <charset val="134"/>
      </rPr>
      <t>根据绩效目标设置，完成项目计划工作目标的实际节约成本与计划成本的比率，用以反映和考核项目的成本节约程度。</t>
    </r>
  </si>
  <si>
    <r>
      <rPr>
        <sz val="10"/>
        <color rgb="FF000000"/>
        <rFont val="宋体"/>
        <charset val="134"/>
      </rPr>
      <t>成本节约率＝</t>
    </r>
    <r>
      <rPr>
        <sz val="10"/>
        <color rgb="FF000000"/>
        <rFont val="Times New Roman"/>
        <charset val="134"/>
      </rPr>
      <t>(</t>
    </r>
    <r>
      <rPr>
        <sz val="10"/>
        <color rgb="FF000000"/>
        <rFont val="宋体"/>
        <charset val="134"/>
      </rPr>
      <t>计划成本</t>
    </r>
    <r>
      <rPr>
        <sz val="10"/>
        <color rgb="FF000000"/>
        <rFont val="Times New Roman"/>
        <charset val="134"/>
      </rPr>
      <t>-</t>
    </r>
    <r>
      <rPr>
        <sz val="10"/>
        <color rgb="FF000000"/>
        <rFont val="宋体"/>
        <charset val="134"/>
      </rPr>
      <t>实际成木</t>
    </r>
    <r>
      <rPr>
        <sz val="10"/>
        <color rgb="FF000000"/>
        <rFont val="Times New Roman"/>
        <charset val="134"/>
      </rPr>
      <t>) /</t>
    </r>
    <r>
      <rPr>
        <sz val="10"/>
        <color rgb="FF000000"/>
        <rFont val="宋体"/>
        <charset val="134"/>
      </rPr>
      <t>计划成本</t>
    </r>
    <r>
      <rPr>
        <sz val="10"/>
        <color rgb="FF000000"/>
        <rFont val="Times New Roman"/>
        <charset val="134"/>
      </rPr>
      <t>×100%</t>
    </r>
    <r>
      <rPr>
        <sz val="10"/>
        <color rgb="FF000000"/>
        <rFont val="宋体"/>
        <charset val="134"/>
      </rPr>
      <t>。</t>
    </r>
    <r>
      <rPr>
        <sz val="10"/>
        <color rgb="FF000000"/>
        <rFont val="Times New Roman"/>
        <charset val="134"/>
      </rPr>
      <t xml:space="preserve">
</t>
    </r>
    <r>
      <rPr>
        <sz val="10"/>
        <color rgb="FF000000"/>
        <rFont val="宋体"/>
        <charset val="134"/>
      </rPr>
      <t>实际成本：项目实施单位如期、保质、保量完成既定工作目标实际所耗费的支出。</t>
    </r>
    <r>
      <rPr>
        <sz val="10"/>
        <color rgb="FF000000"/>
        <rFont val="Times New Roman"/>
        <charset val="134"/>
      </rPr>
      <t xml:space="preserve">
</t>
    </r>
    <r>
      <rPr>
        <sz val="10"/>
        <color rgb="FF000000"/>
        <rFont val="宋体"/>
        <charset val="134"/>
      </rPr>
      <t>计划成本：项目实施单位为完成工作目标计划安排的支出，一般以项目预算为参考。</t>
    </r>
  </si>
  <si>
    <r>
      <rPr>
        <sz val="10"/>
        <color rgb="FF000000"/>
        <rFont val="宋体"/>
        <charset val="134"/>
      </rPr>
      <t>满分</t>
    </r>
    <r>
      <rPr>
        <sz val="10"/>
        <color rgb="FF000000"/>
        <rFont val="Times New Roman"/>
        <charset val="134"/>
      </rPr>
      <t>4</t>
    </r>
    <r>
      <rPr>
        <sz val="10"/>
        <color rgb="FF000000"/>
        <rFont val="宋体"/>
        <charset val="134"/>
      </rPr>
      <t>分，成本节约率</t>
    </r>
    <r>
      <rPr>
        <sz val="10"/>
        <color rgb="FF000000"/>
        <rFont val="Times New Roman"/>
        <charset val="134"/>
      </rPr>
      <t>20%</t>
    </r>
    <r>
      <rPr>
        <sz val="10"/>
        <color rgb="FF000000"/>
        <rFont val="宋体"/>
        <charset val="134"/>
      </rPr>
      <t>（含）以上得满分，</t>
    </r>
    <r>
      <rPr>
        <sz val="10"/>
        <color rgb="FF000000"/>
        <rFont val="Times New Roman"/>
        <charset val="134"/>
      </rPr>
      <t>10%-20%</t>
    </r>
    <r>
      <rPr>
        <sz val="10"/>
        <color rgb="FF000000"/>
        <rFont val="宋体"/>
        <charset val="134"/>
      </rPr>
      <t>（含）得</t>
    </r>
    <r>
      <rPr>
        <sz val="10"/>
        <color rgb="FF000000"/>
        <rFont val="Times New Roman"/>
        <charset val="134"/>
      </rPr>
      <t>3</t>
    </r>
    <r>
      <rPr>
        <sz val="10"/>
        <color rgb="FF000000"/>
        <rFont val="宋体"/>
        <charset val="134"/>
      </rPr>
      <t>分，</t>
    </r>
    <r>
      <rPr>
        <sz val="10"/>
        <color rgb="FF000000"/>
        <rFont val="Times New Roman"/>
        <charset val="134"/>
      </rPr>
      <t>5%-10%</t>
    </r>
    <r>
      <rPr>
        <sz val="10"/>
        <color rgb="FF000000"/>
        <rFont val="宋体"/>
        <charset val="134"/>
      </rPr>
      <t>得</t>
    </r>
    <r>
      <rPr>
        <sz val="10"/>
        <color rgb="FF000000"/>
        <rFont val="Times New Roman"/>
        <charset val="134"/>
      </rPr>
      <t>2</t>
    </r>
    <r>
      <rPr>
        <sz val="10"/>
        <color rgb="FF000000"/>
        <rFont val="宋体"/>
        <charset val="134"/>
      </rPr>
      <t>分，</t>
    </r>
    <r>
      <rPr>
        <sz val="10"/>
        <color rgb="FF000000"/>
        <rFont val="Times New Roman"/>
        <charset val="134"/>
      </rPr>
      <t>0-5%</t>
    </r>
    <r>
      <rPr>
        <sz val="10"/>
        <color rgb="FF000000"/>
        <rFont val="宋体"/>
        <charset val="134"/>
      </rPr>
      <t>得</t>
    </r>
    <r>
      <rPr>
        <sz val="10"/>
        <color rgb="FF000000"/>
        <rFont val="Times New Roman"/>
        <charset val="134"/>
      </rPr>
      <t>1</t>
    </r>
    <r>
      <rPr>
        <sz val="10"/>
        <color rgb="FF000000"/>
        <rFont val="宋体"/>
        <charset val="134"/>
      </rPr>
      <t>分，</t>
    </r>
    <r>
      <rPr>
        <sz val="10"/>
        <color rgb="FF000000"/>
        <rFont val="Times New Roman"/>
        <charset val="134"/>
      </rPr>
      <t>0</t>
    </r>
    <r>
      <rPr>
        <sz val="10"/>
        <color rgb="FF000000"/>
        <rFont val="宋体"/>
        <charset val="134"/>
      </rPr>
      <t>以下不得分。</t>
    </r>
  </si>
  <si>
    <r>
      <rPr>
        <sz val="10"/>
        <color rgb="FF000000"/>
        <rFont val="宋体"/>
        <charset val="134"/>
      </rPr>
      <t>效果</t>
    </r>
    <r>
      <rPr>
        <sz val="10"/>
        <color rgb="FF000000"/>
        <rFont val="Times New Roman"/>
        <charset val="134"/>
      </rPr>
      <t xml:space="preserve">
</t>
    </r>
    <r>
      <rPr>
        <sz val="10"/>
        <color rgb="FF000000"/>
        <rFont val="宋体"/>
        <charset val="134"/>
      </rPr>
      <t>（</t>
    </r>
    <r>
      <rPr>
        <sz val="10"/>
        <color rgb="FF000000"/>
        <rFont val="Times New Roman"/>
        <charset val="134"/>
      </rPr>
      <t>34</t>
    </r>
    <r>
      <rPr>
        <sz val="10"/>
        <color rgb="FF000000"/>
        <rFont val="宋体"/>
        <charset val="134"/>
      </rPr>
      <t>分）</t>
    </r>
  </si>
  <si>
    <r>
      <rPr>
        <sz val="10"/>
        <color rgb="FF000000"/>
        <rFont val="宋体"/>
        <charset val="134"/>
      </rPr>
      <t>项目效益</t>
    </r>
    <r>
      <rPr>
        <sz val="10"/>
        <color rgb="FF000000"/>
        <rFont val="Times New Roman"/>
        <charset val="134"/>
      </rPr>
      <t xml:space="preserve">
</t>
    </r>
    <r>
      <rPr>
        <sz val="10"/>
        <color rgb="FF000000"/>
        <rFont val="宋体"/>
        <charset val="134"/>
      </rPr>
      <t>（</t>
    </r>
    <r>
      <rPr>
        <sz val="10"/>
        <color rgb="FF000000"/>
        <rFont val="Times New Roman"/>
        <charset val="134"/>
      </rPr>
      <t>34</t>
    </r>
    <r>
      <rPr>
        <sz val="10"/>
        <color rgb="FF000000"/>
        <rFont val="宋体"/>
        <charset val="134"/>
      </rPr>
      <t>分）</t>
    </r>
  </si>
  <si>
    <r>
      <rPr>
        <sz val="10"/>
        <color rgb="FF000000"/>
        <rFont val="宋体"/>
        <charset val="134"/>
      </rPr>
      <t>经济效益</t>
    </r>
  </si>
  <si>
    <r>
      <rPr>
        <sz val="10"/>
        <color rgb="FF000000"/>
        <rFont val="宋体"/>
        <charset val="134"/>
      </rPr>
      <t>根据绩效目标设置，项目实施对经济发展所带来的直接或间接影响情况。</t>
    </r>
  </si>
  <si>
    <r>
      <rPr>
        <sz val="10"/>
        <color rgb="FF000000"/>
        <rFont val="宋体"/>
        <charset val="134"/>
      </rPr>
      <t>项目实施单位供应农资实现的销售收入增长率</t>
    </r>
    <r>
      <rPr>
        <sz val="10"/>
        <color rgb="FF000000"/>
        <rFont val="Times New Roman"/>
        <charset val="134"/>
      </rPr>
      <t>=</t>
    </r>
    <r>
      <rPr>
        <sz val="10"/>
        <color rgb="FF000000"/>
        <rFont val="宋体"/>
        <charset val="134"/>
      </rPr>
      <t>（本年销售收入</t>
    </r>
    <r>
      <rPr>
        <sz val="10"/>
        <color rgb="FF000000"/>
        <rFont val="Times New Roman"/>
        <charset val="134"/>
      </rPr>
      <t>-</t>
    </r>
    <r>
      <rPr>
        <sz val="10"/>
        <color rgb="FF000000"/>
        <rFont val="宋体"/>
        <charset val="134"/>
      </rPr>
      <t>上年销售收入）</t>
    </r>
    <r>
      <rPr>
        <sz val="10"/>
        <color rgb="FF000000"/>
        <rFont val="Times New Roman"/>
        <charset val="134"/>
      </rPr>
      <t>/</t>
    </r>
    <r>
      <rPr>
        <sz val="10"/>
        <color rgb="FF000000"/>
        <rFont val="宋体"/>
        <charset val="134"/>
      </rPr>
      <t>上年销售收入</t>
    </r>
    <r>
      <rPr>
        <sz val="10"/>
        <color rgb="FF000000"/>
        <rFont val="Times New Roman"/>
        <charset val="134"/>
      </rPr>
      <t>×100%</t>
    </r>
  </si>
  <si>
    <r>
      <rPr>
        <sz val="10"/>
        <color rgb="FF000000"/>
        <rFont val="宋体"/>
        <charset val="134"/>
      </rPr>
      <t>销售收入总额增长率；销售收入增长率大于</t>
    </r>
    <r>
      <rPr>
        <sz val="10"/>
        <color rgb="FF000000"/>
        <rFont val="Times New Roman"/>
        <charset val="134"/>
      </rPr>
      <t>8%</t>
    </r>
    <r>
      <rPr>
        <sz val="10"/>
        <color rgb="FF000000"/>
        <rFont val="宋体"/>
        <charset val="134"/>
      </rPr>
      <t>得满分</t>
    </r>
    <r>
      <rPr>
        <sz val="10"/>
        <color rgb="FF000000"/>
        <rFont val="Times New Roman"/>
        <charset val="134"/>
      </rPr>
      <t>(8</t>
    </r>
    <r>
      <rPr>
        <sz val="10"/>
        <color rgb="FF000000"/>
        <rFont val="宋体"/>
        <charset val="134"/>
      </rPr>
      <t>分）</t>
    </r>
    <r>
      <rPr>
        <sz val="10"/>
        <color rgb="FF000000"/>
        <rFont val="Times New Roman"/>
        <charset val="134"/>
      </rPr>
      <t>,8%-6%</t>
    </r>
    <r>
      <rPr>
        <sz val="10"/>
        <color rgb="FF000000"/>
        <rFont val="宋体"/>
        <charset val="134"/>
      </rPr>
      <t>（含）之间得（</t>
    </r>
    <r>
      <rPr>
        <sz val="10"/>
        <color rgb="FF000000"/>
        <rFont val="Times New Roman"/>
        <charset val="134"/>
      </rPr>
      <t>6</t>
    </r>
    <r>
      <rPr>
        <sz val="10"/>
        <color rgb="FF000000"/>
        <rFont val="宋体"/>
        <charset val="134"/>
      </rPr>
      <t>分），</t>
    </r>
    <r>
      <rPr>
        <sz val="10"/>
        <color rgb="FF000000"/>
        <rFont val="Times New Roman"/>
        <charset val="134"/>
      </rPr>
      <t>6%-4%</t>
    </r>
    <r>
      <rPr>
        <sz val="10"/>
        <color rgb="FF000000"/>
        <rFont val="宋体"/>
        <charset val="134"/>
      </rPr>
      <t>（含）之间得（</t>
    </r>
    <r>
      <rPr>
        <sz val="10"/>
        <color rgb="FF000000"/>
        <rFont val="Times New Roman"/>
        <charset val="134"/>
      </rPr>
      <t>4</t>
    </r>
    <r>
      <rPr>
        <sz val="10"/>
        <color rgb="FF000000"/>
        <rFont val="宋体"/>
        <charset val="134"/>
      </rPr>
      <t>分），</t>
    </r>
    <r>
      <rPr>
        <sz val="10"/>
        <color rgb="FF000000"/>
        <rFont val="Times New Roman"/>
        <charset val="134"/>
      </rPr>
      <t>4%-2%</t>
    </r>
    <r>
      <rPr>
        <sz val="10"/>
        <color rgb="FF000000"/>
        <rFont val="宋体"/>
        <charset val="134"/>
      </rPr>
      <t>（含）之间得（</t>
    </r>
    <r>
      <rPr>
        <sz val="10"/>
        <color rgb="FF000000"/>
        <rFont val="Times New Roman"/>
        <charset val="134"/>
      </rPr>
      <t>2</t>
    </r>
    <r>
      <rPr>
        <sz val="10"/>
        <color rgb="FF000000"/>
        <rFont val="宋体"/>
        <charset val="134"/>
      </rPr>
      <t>分），小于</t>
    </r>
    <r>
      <rPr>
        <sz val="10"/>
        <color rgb="FF000000"/>
        <rFont val="Times New Roman"/>
        <charset val="134"/>
      </rPr>
      <t>2%</t>
    </r>
    <r>
      <rPr>
        <sz val="10"/>
        <color rgb="FF000000"/>
        <rFont val="宋体"/>
        <charset val="134"/>
      </rPr>
      <t>不得分。</t>
    </r>
  </si>
  <si>
    <r>
      <rPr>
        <sz val="10"/>
        <color rgb="FF000000"/>
        <rFont val="宋体"/>
        <charset val="134"/>
      </rPr>
      <t>社会效益</t>
    </r>
  </si>
  <si>
    <r>
      <rPr>
        <sz val="10"/>
        <color rgb="FF000000"/>
        <rFont val="宋体"/>
        <charset val="134"/>
      </rPr>
      <t>根据绩效目标设置，项目实施对社会发展所带来的直接或间接影响情况。</t>
    </r>
  </si>
  <si>
    <r>
      <rPr>
        <sz val="10"/>
        <color rgb="FF000000"/>
        <rFont val="宋体"/>
        <charset val="134"/>
      </rPr>
      <t>村级综合服务社覆盖行政村的情况</t>
    </r>
  </si>
  <si>
    <r>
      <rPr>
        <sz val="10"/>
        <color rgb="FF000000"/>
        <rFont val="宋体"/>
        <charset val="134"/>
      </rPr>
      <t>村级综合服务社覆盖</t>
    </r>
    <r>
      <rPr>
        <sz val="10"/>
        <color rgb="FF000000"/>
        <rFont val="Times New Roman"/>
        <charset val="134"/>
      </rPr>
      <t>80%</t>
    </r>
    <r>
      <rPr>
        <sz val="10"/>
        <color rgb="FF000000"/>
        <rFont val="宋体"/>
        <charset val="134"/>
      </rPr>
      <t>以上的行政村得满分（</t>
    </r>
    <r>
      <rPr>
        <sz val="10"/>
        <color rgb="FF000000"/>
        <rFont val="Times New Roman"/>
        <charset val="134"/>
      </rPr>
      <t>8</t>
    </r>
    <r>
      <rPr>
        <sz val="10"/>
        <color rgb="FF000000"/>
        <rFont val="宋体"/>
        <charset val="134"/>
      </rPr>
      <t>分），</t>
    </r>
    <r>
      <rPr>
        <sz val="10"/>
        <color rgb="FF000000"/>
        <rFont val="Times New Roman"/>
        <charset val="134"/>
      </rPr>
      <t>8%-6%</t>
    </r>
    <r>
      <rPr>
        <sz val="10"/>
        <color rgb="FF000000"/>
        <rFont val="宋体"/>
        <charset val="134"/>
      </rPr>
      <t>（含）之间得（</t>
    </r>
    <r>
      <rPr>
        <sz val="10"/>
        <color rgb="FF000000"/>
        <rFont val="Times New Roman"/>
        <charset val="134"/>
      </rPr>
      <t>6</t>
    </r>
    <r>
      <rPr>
        <sz val="10"/>
        <color rgb="FF000000"/>
        <rFont val="宋体"/>
        <charset val="134"/>
      </rPr>
      <t>分），</t>
    </r>
    <r>
      <rPr>
        <sz val="10"/>
        <color rgb="FF000000"/>
        <rFont val="Times New Roman"/>
        <charset val="134"/>
      </rPr>
      <t>6%-4%</t>
    </r>
    <r>
      <rPr>
        <sz val="10"/>
        <color rgb="FF000000"/>
        <rFont val="宋体"/>
        <charset val="134"/>
      </rPr>
      <t>（含）之间得（</t>
    </r>
    <r>
      <rPr>
        <sz val="10"/>
        <color rgb="FF000000"/>
        <rFont val="Times New Roman"/>
        <charset val="134"/>
      </rPr>
      <t>4</t>
    </r>
    <r>
      <rPr>
        <sz val="10"/>
        <color rgb="FF000000"/>
        <rFont val="宋体"/>
        <charset val="134"/>
      </rPr>
      <t>分），</t>
    </r>
    <r>
      <rPr>
        <sz val="10"/>
        <color rgb="FF000000"/>
        <rFont val="Times New Roman"/>
        <charset val="134"/>
      </rPr>
      <t>4%-2%</t>
    </r>
    <r>
      <rPr>
        <sz val="10"/>
        <color rgb="FF000000"/>
        <rFont val="宋体"/>
        <charset val="134"/>
      </rPr>
      <t>（含）之间得（</t>
    </r>
    <r>
      <rPr>
        <sz val="10"/>
        <color rgb="FF000000"/>
        <rFont val="Times New Roman"/>
        <charset val="134"/>
      </rPr>
      <t>2</t>
    </r>
    <r>
      <rPr>
        <sz val="10"/>
        <color rgb="FF000000"/>
        <rFont val="宋体"/>
        <charset val="134"/>
      </rPr>
      <t>分），小于</t>
    </r>
    <r>
      <rPr>
        <sz val="10"/>
        <color rgb="FF000000"/>
        <rFont val="Times New Roman"/>
        <charset val="134"/>
      </rPr>
      <t>2%</t>
    </r>
    <r>
      <rPr>
        <sz val="10"/>
        <color rgb="FF000000"/>
        <rFont val="宋体"/>
        <charset val="134"/>
      </rPr>
      <t>不得分。</t>
    </r>
  </si>
  <si>
    <r>
      <rPr>
        <sz val="10"/>
        <color rgb="FF000000"/>
        <rFont val="宋体"/>
        <charset val="134"/>
      </rPr>
      <t>生态效益</t>
    </r>
  </si>
  <si>
    <r>
      <rPr>
        <sz val="10"/>
        <color rgb="FF000000"/>
        <rFont val="宋体"/>
        <charset val="134"/>
      </rPr>
      <t>根据绩效目标设置，项目实施对生态环境所带来的直接或间接影响情况。</t>
    </r>
  </si>
  <si>
    <r>
      <rPr>
        <sz val="10"/>
        <color rgb="FF000000"/>
        <rFont val="宋体"/>
        <charset val="134"/>
      </rPr>
      <t>再生资源回收、废旧物资源化利用项目的实施是否使社会生态环境得到明显改善。</t>
    </r>
  </si>
  <si>
    <r>
      <rPr>
        <sz val="10"/>
        <color rgb="FF000000"/>
        <rFont val="宋体"/>
        <charset val="134"/>
      </rPr>
      <t>满分</t>
    </r>
    <r>
      <rPr>
        <sz val="10"/>
        <color rgb="FF000000"/>
        <rFont val="Times New Roman"/>
        <charset val="134"/>
      </rPr>
      <t>4</t>
    </r>
    <r>
      <rPr>
        <sz val="10"/>
        <color rgb="FF000000"/>
        <rFont val="宋体"/>
        <charset val="134"/>
      </rPr>
      <t>分，根据问卷调查结果进行折算。</t>
    </r>
  </si>
  <si>
    <r>
      <rPr>
        <sz val="10"/>
        <color rgb="FF000000"/>
        <rFont val="宋体"/>
        <charset val="134"/>
      </rPr>
      <t>可持续影响</t>
    </r>
  </si>
  <si>
    <r>
      <rPr>
        <sz val="10"/>
        <color rgb="FF000000"/>
        <rFont val="宋体"/>
        <charset val="134"/>
      </rPr>
      <t>根据绩效目标设置，项目后续运行及成效发挥的可持续影响情况。</t>
    </r>
  </si>
  <si>
    <r>
      <rPr>
        <sz val="10"/>
        <color rgb="FF000000"/>
        <rFont val="宋体"/>
        <charset val="134"/>
      </rPr>
      <t>项目后续运行及成效发挥的可持续影响情况。</t>
    </r>
  </si>
  <si>
    <r>
      <rPr>
        <sz val="10"/>
        <color rgb="FF000000"/>
        <rFont val="宋体"/>
        <charset val="134"/>
      </rPr>
      <t>项目机构设置合理，组织机构健全，符合深化供销合作社综合改革的政策方针，各项制度完善，管理规范，为项目的持续运行提供保证。满分</t>
    </r>
    <r>
      <rPr>
        <sz val="10"/>
        <color rgb="FF000000"/>
        <rFont val="Times New Roman"/>
        <charset val="134"/>
      </rPr>
      <t>4</t>
    </r>
    <r>
      <rPr>
        <sz val="10"/>
        <color rgb="FF000000"/>
        <rFont val="宋体"/>
        <charset val="134"/>
      </rPr>
      <t>分，未满足条件酌情进行扣分。</t>
    </r>
  </si>
  <si>
    <r>
      <rPr>
        <sz val="10"/>
        <color rgb="FF000000"/>
        <rFont val="宋体"/>
        <charset val="134"/>
      </rPr>
      <t>社会公众或服务对象满意度</t>
    </r>
  </si>
  <si>
    <t>社会公众或服务对象对项目实施效益的满意程度</t>
  </si>
  <si>
    <r>
      <rPr>
        <sz val="10"/>
        <color rgb="FF000000"/>
        <rFont val="宋体"/>
        <charset val="134"/>
      </rPr>
      <t>社会公众或服务对象是指因该项目实施而受到影响的部门</t>
    </r>
    <r>
      <rPr>
        <sz val="10"/>
        <color rgb="FF000000"/>
        <rFont val="Times New Roman"/>
        <charset val="134"/>
      </rPr>
      <t>(</t>
    </r>
    <r>
      <rPr>
        <sz val="10"/>
        <color rgb="FF000000"/>
        <rFont val="宋体"/>
        <charset val="134"/>
      </rPr>
      <t>单位</t>
    </r>
    <r>
      <rPr>
        <sz val="10"/>
        <color rgb="FF000000"/>
        <rFont val="Times New Roman"/>
        <charset val="134"/>
      </rPr>
      <t>)</t>
    </r>
    <r>
      <rPr>
        <sz val="10"/>
        <color rgb="FF000000"/>
        <rFont val="宋体"/>
        <charset val="134"/>
      </rPr>
      <t>、群体或个人。一般采取社会调查的方式。</t>
    </r>
  </si>
  <si>
    <r>
      <rPr>
        <sz val="10"/>
        <color rgb="FF000000"/>
        <rFont val="宋体"/>
        <charset val="134"/>
      </rPr>
      <t>社会公众或服务对象是指因该项目实施而受到影响的部门（单位）、群众或个人。评价通过采取线上问卷调查的方式。满意度90%以上，计</t>
    </r>
    <r>
      <rPr>
        <sz val="10"/>
        <color rgb="FF000000"/>
        <rFont val="Times New Roman"/>
        <charset val="134"/>
      </rPr>
      <t>6</t>
    </r>
    <r>
      <rPr>
        <sz val="10"/>
        <color rgb="FF000000"/>
        <rFont val="宋体"/>
        <charset val="134"/>
      </rPr>
      <t>分；满意率每减少10%扣减0.5分，扣完为止。</t>
    </r>
  </si>
  <si>
    <r>
      <rPr>
        <sz val="10"/>
        <color theme="1"/>
        <rFont val="宋体"/>
        <charset val="134"/>
      </rPr>
      <t>合</t>
    </r>
    <r>
      <rPr>
        <sz val="10"/>
        <color theme="1"/>
        <rFont val="Times New Roman"/>
        <charset val="134"/>
      </rPr>
      <t xml:space="preserve"> </t>
    </r>
    <r>
      <rPr>
        <sz val="10"/>
        <color theme="1"/>
        <rFont val="宋体"/>
        <charset val="134"/>
      </rPr>
      <t>计</t>
    </r>
  </si>
</sst>
</file>

<file path=xl/styles.xml><?xml version="1.0" encoding="utf-8"?>
<styleSheet xmlns="http://schemas.openxmlformats.org/spreadsheetml/2006/main">
  <numFmts count="7">
    <numFmt numFmtId="176" formatCode="#,##0.0_ "/>
    <numFmt numFmtId="177" formatCode="#,##0_ "/>
    <numFmt numFmtId="44" formatCode="_ &quot;￥&quot;* #,##0.00_ ;_ &quot;￥&quot;* \-#,##0.00_ ;_ &quot;￥&quot;* &quot;-&quot;??_ ;_ @_ "/>
    <numFmt numFmtId="41" formatCode="_ * #,##0_ ;_ * \-#,##0_ ;_ * &quot;-&quot;_ ;_ @_ "/>
    <numFmt numFmtId="42" formatCode="_ &quot;￥&quot;* #,##0_ ;_ &quot;￥&quot;* \-#,##0_ ;_ &quot;￥&quot;* &quot;-&quot;_ ;_ @_ "/>
    <numFmt numFmtId="178" formatCode="#,##0.00_ "/>
    <numFmt numFmtId="43" formatCode="_ * #,##0.00_ ;_ * \-#,##0.00_ ;_ * &quot;-&quot;??_ ;_ @_ "/>
  </numFmts>
  <fonts count="62">
    <font>
      <sz val="11"/>
      <color theme="1"/>
      <name val="宋体"/>
      <charset val="134"/>
      <scheme val="minor"/>
    </font>
    <font>
      <sz val="11"/>
      <color theme="1"/>
      <name val="仿宋_GB2312"/>
      <charset val="134"/>
    </font>
    <font>
      <sz val="22"/>
      <color theme="1"/>
      <name val="方正小标宋简体"/>
      <charset val="134"/>
    </font>
    <font>
      <sz val="12"/>
      <color theme="1"/>
      <name val="宋体"/>
      <charset val="134"/>
      <scheme val="minor"/>
    </font>
    <font>
      <b/>
      <sz val="10"/>
      <color rgb="FF000000"/>
      <name val="仿宋_GB2312"/>
      <charset val="134"/>
    </font>
    <font>
      <sz val="10"/>
      <color rgb="FF000000"/>
      <name val="宋体"/>
      <charset val="134"/>
    </font>
    <font>
      <sz val="10"/>
      <color rgb="FF000000"/>
      <name val="Times New Roman"/>
      <charset val="134"/>
    </font>
    <font>
      <sz val="10"/>
      <color theme="1"/>
      <name val="Times New Roman"/>
      <charset val="134"/>
    </font>
    <font>
      <b/>
      <sz val="10"/>
      <color theme="1"/>
      <name val="宋体"/>
      <charset val="134"/>
      <scheme val="minor"/>
    </font>
    <font>
      <sz val="10"/>
      <color theme="1"/>
      <name val="宋体"/>
      <charset val="134"/>
    </font>
    <font>
      <sz val="12"/>
      <name val="宋体"/>
      <charset val="134"/>
    </font>
    <font>
      <b/>
      <sz val="16"/>
      <name val="Times New Roman"/>
      <charset val="134"/>
    </font>
    <font>
      <sz val="10"/>
      <name val="Times New Roman"/>
      <charset val="0"/>
    </font>
    <font>
      <sz val="10"/>
      <name val="仿宋_GB2312"/>
      <charset val="134"/>
    </font>
    <font>
      <sz val="10"/>
      <color rgb="FF000000"/>
      <name val="仿宋_GB2312"/>
      <charset val="0"/>
    </font>
    <font>
      <sz val="10"/>
      <name val="Times New Roman"/>
      <charset val="134"/>
    </font>
    <font>
      <sz val="10"/>
      <color indexed="8"/>
      <name val="Times New Roman"/>
      <charset val="0"/>
    </font>
    <font>
      <sz val="10"/>
      <color rgb="FF000000"/>
      <name val="Times New Roman"/>
      <charset val="0"/>
    </font>
    <font>
      <sz val="12"/>
      <name val="Times New Roman"/>
      <charset val="134"/>
    </font>
    <font>
      <sz val="10"/>
      <color rgb="FF000000"/>
      <name val="仿宋_GB2312"/>
      <charset val="134"/>
    </font>
    <font>
      <sz val="10"/>
      <name val="仿宋_GB2312"/>
      <charset val="0"/>
    </font>
    <font>
      <sz val="10"/>
      <name val="宋体"/>
      <charset val="134"/>
    </font>
    <font>
      <b/>
      <sz val="16"/>
      <color theme="1"/>
      <name val="宋体"/>
      <charset val="134"/>
    </font>
    <font>
      <b/>
      <sz val="18"/>
      <color theme="1"/>
      <name val="宋体"/>
      <charset val="134"/>
    </font>
    <font>
      <sz val="12"/>
      <color theme="1"/>
      <name val="仿宋"/>
      <charset val="134"/>
    </font>
    <font>
      <b/>
      <sz val="12"/>
      <name val="Times New Roman"/>
      <charset val="134"/>
    </font>
    <font>
      <b/>
      <sz val="12"/>
      <color theme="1"/>
      <name val="Times New Roman"/>
      <charset val="134"/>
    </font>
    <font>
      <sz val="12"/>
      <color theme="1"/>
      <name val="Times New Roman"/>
      <charset val="134"/>
    </font>
    <font>
      <sz val="11"/>
      <color theme="1"/>
      <name val="Times New Roman"/>
      <charset val="134"/>
    </font>
    <font>
      <sz val="11"/>
      <name val="仿宋_GB2312"/>
      <charset val="134"/>
    </font>
    <font>
      <b/>
      <sz val="16"/>
      <color theme="1"/>
      <name val="Times New Roman"/>
      <charset val="134"/>
    </font>
    <font>
      <b/>
      <sz val="14"/>
      <name val="Times New Roman"/>
      <charset val="134"/>
    </font>
    <font>
      <sz val="12"/>
      <name val="仿宋_GB2312"/>
      <charset val="134"/>
    </font>
    <font>
      <sz val="12"/>
      <color theme="1"/>
      <name val="仿宋_GB2312"/>
      <charset val="134"/>
    </font>
    <font>
      <sz val="11"/>
      <name val="Times New Roman"/>
      <charset val="134"/>
    </font>
    <font>
      <sz val="9"/>
      <name val="宋体"/>
      <charset val="134"/>
    </font>
    <font>
      <b/>
      <sz val="16"/>
      <name val="宋体"/>
      <charset val="134"/>
    </font>
    <font>
      <b/>
      <sz val="10"/>
      <name val="宋体"/>
      <charset val="134"/>
    </font>
    <font>
      <sz val="11"/>
      <color theme="1"/>
      <name val="宋体"/>
      <charset val="0"/>
      <scheme val="minor"/>
    </font>
    <font>
      <b/>
      <sz val="18"/>
      <color theme="3"/>
      <name val="宋体"/>
      <charset val="134"/>
      <scheme val="minor"/>
    </font>
    <font>
      <sz val="11"/>
      <color theme="0"/>
      <name val="宋体"/>
      <charset val="0"/>
      <scheme val="minor"/>
    </font>
    <font>
      <b/>
      <sz val="11"/>
      <color theme="3"/>
      <name val="宋体"/>
      <charset val="134"/>
      <scheme val="minor"/>
    </font>
    <font>
      <b/>
      <sz val="11"/>
      <color theme="1"/>
      <name val="宋体"/>
      <charset val="0"/>
      <scheme val="minor"/>
    </font>
    <font>
      <u/>
      <sz val="11"/>
      <color rgb="FF0000FF"/>
      <name val="宋体"/>
      <charset val="0"/>
      <scheme val="minor"/>
    </font>
    <font>
      <u/>
      <sz val="11"/>
      <color rgb="FF800080"/>
      <name val="宋体"/>
      <charset val="0"/>
      <scheme val="minor"/>
    </font>
    <font>
      <b/>
      <sz val="13"/>
      <color theme="3"/>
      <name val="宋体"/>
      <charset val="134"/>
      <scheme val="minor"/>
    </font>
    <font>
      <sz val="11"/>
      <color rgb="FF9C0006"/>
      <name val="宋体"/>
      <charset val="0"/>
      <scheme val="minor"/>
    </font>
    <font>
      <b/>
      <sz val="11"/>
      <color rgb="FF3F3F3F"/>
      <name val="宋体"/>
      <charset val="0"/>
      <scheme val="minor"/>
    </font>
    <font>
      <sz val="11"/>
      <color rgb="FFFF0000"/>
      <name val="宋体"/>
      <charset val="0"/>
      <scheme val="minor"/>
    </font>
    <font>
      <sz val="11"/>
      <color rgb="FFFA7D00"/>
      <name val="宋体"/>
      <charset val="0"/>
      <scheme val="minor"/>
    </font>
    <font>
      <sz val="11"/>
      <color rgb="FF3F3F76"/>
      <name val="宋体"/>
      <charset val="0"/>
      <scheme val="minor"/>
    </font>
    <font>
      <i/>
      <sz val="11"/>
      <color rgb="FF7F7F7F"/>
      <name val="宋体"/>
      <charset val="0"/>
      <scheme val="minor"/>
    </font>
    <font>
      <b/>
      <sz val="15"/>
      <color theme="3"/>
      <name val="宋体"/>
      <charset val="134"/>
      <scheme val="minor"/>
    </font>
    <font>
      <b/>
      <sz val="11"/>
      <color rgb="FFFFFFFF"/>
      <name val="宋体"/>
      <charset val="0"/>
      <scheme val="minor"/>
    </font>
    <font>
      <sz val="11"/>
      <color rgb="FF006100"/>
      <name val="宋体"/>
      <charset val="0"/>
      <scheme val="minor"/>
    </font>
    <font>
      <sz val="11"/>
      <color rgb="FF9C6500"/>
      <name val="宋体"/>
      <charset val="0"/>
      <scheme val="minor"/>
    </font>
    <font>
      <b/>
      <sz val="11"/>
      <color rgb="FFFA7D00"/>
      <name val="宋体"/>
      <charset val="0"/>
      <scheme val="minor"/>
    </font>
    <font>
      <b/>
      <sz val="16"/>
      <name val="仿宋_GB2312"/>
      <charset val="134"/>
    </font>
    <font>
      <sz val="10"/>
      <color indexed="8"/>
      <name val="仿宋_GB2312"/>
      <charset val="134"/>
    </font>
    <font>
      <b/>
      <sz val="12"/>
      <name val="仿宋_GB2312"/>
      <charset val="134"/>
    </font>
    <font>
      <b/>
      <sz val="12"/>
      <color theme="1"/>
      <name val="仿宋_GB2312"/>
      <charset val="134"/>
    </font>
    <font>
      <b/>
      <sz val="16"/>
      <color theme="1"/>
      <name val="仿宋_GB2312"/>
      <charset val="134"/>
    </font>
  </fonts>
  <fills count="33">
    <fill>
      <patternFill patternType="none"/>
    </fill>
    <fill>
      <patternFill patternType="gray125"/>
    </fill>
    <fill>
      <patternFill patternType="solid">
        <fgColor theme="6"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8"/>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rgb="FFFFC7CE"/>
        <bgColor indexed="64"/>
      </patternFill>
    </fill>
    <fill>
      <patternFill patternType="solid">
        <fgColor rgb="FFF2F2F2"/>
        <bgColor indexed="64"/>
      </patternFill>
    </fill>
    <fill>
      <patternFill patternType="solid">
        <fgColor theme="7"/>
        <bgColor indexed="64"/>
      </patternFill>
    </fill>
    <fill>
      <patternFill patternType="solid">
        <fgColor rgb="FFFFCC9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FFFFCC"/>
        <bgColor indexed="64"/>
      </patternFill>
    </fill>
    <fill>
      <patternFill patternType="solid">
        <fgColor rgb="FFA5A5A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C6EFCE"/>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rgb="FFFFEB9C"/>
        <bgColor indexed="64"/>
      </patternFill>
    </fill>
    <fill>
      <patternFill patternType="solid">
        <fgColor theme="4"/>
        <bgColor indexed="64"/>
      </patternFill>
    </fill>
    <fill>
      <patternFill patternType="solid">
        <fgColor theme="5" tint="0.399975585192419"/>
        <bgColor indexed="64"/>
      </patternFill>
    </fill>
    <fill>
      <patternFill patternType="solid">
        <fgColor theme="6"/>
        <bgColor indexed="64"/>
      </patternFill>
    </fill>
  </fills>
  <borders count="2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top style="thin">
        <color auto="true"/>
      </top>
      <bottom style="thin">
        <color auto="true"/>
      </bottom>
      <diagonal/>
    </border>
    <border>
      <left/>
      <right/>
      <top/>
      <bottom style="thin">
        <color auto="true"/>
      </bottom>
      <diagonal/>
    </border>
    <border>
      <left style="thin">
        <color auto="true"/>
      </left>
      <right/>
      <top style="thin">
        <color auto="true"/>
      </top>
      <bottom/>
      <diagonal/>
    </border>
    <border>
      <left/>
      <right style="thin">
        <color auto="true"/>
      </right>
      <top style="thin">
        <color auto="true"/>
      </top>
      <bottom/>
      <diagonal/>
    </border>
    <border>
      <left style="thin">
        <color auto="true"/>
      </left>
      <right/>
      <top/>
      <bottom style="thin">
        <color auto="true"/>
      </bottom>
      <diagonal/>
    </border>
    <border>
      <left style="thin">
        <color auto="true"/>
      </left>
      <right/>
      <top/>
      <bottom/>
      <diagonal/>
    </border>
    <border>
      <left/>
      <right style="thin">
        <color auto="true"/>
      </right>
      <top/>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40" fillId="20" borderId="0" applyNumberFormat="false" applyBorder="false" applyAlignment="false" applyProtection="false">
      <alignment vertical="center"/>
    </xf>
    <xf numFmtId="0" fontId="38" fillId="10" borderId="0" applyNumberFormat="false" applyBorder="false" applyAlignment="false" applyProtection="false">
      <alignment vertical="center"/>
    </xf>
    <xf numFmtId="0" fontId="47" fillId="15" borderId="17" applyNumberFormat="false" applyAlignment="false" applyProtection="false">
      <alignment vertical="center"/>
    </xf>
    <xf numFmtId="0" fontId="53" fillId="23" borderId="21" applyNumberFormat="false" applyAlignment="false" applyProtection="false">
      <alignment vertical="center"/>
    </xf>
    <xf numFmtId="0" fontId="46" fillId="14" borderId="0" applyNumberFormat="false" applyBorder="false" applyAlignment="false" applyProtection="false">
      <alignment vertical="center"/>
    </xf>
    <xf numFmtId="0" fontId="52" fillId="0" borderId="16" applyNumberFormat="false" applyFill="false" applyAlignment="false" applyProtection="false">
      <alignment vertical="center"/>
    </xf>
    <xf numFmtId="0" fontId="51" fillId="0" borderId="0" applyNumberFormat="false" applyFill="false" applyBorder="false" applyAlignment="false" applyProtection="false">
      <alignment vertical="center"/>
    </xf>
    <xf numFmtId="0" fontId="45" fillId="0" borderId="16" applyNumberFormat="false" applyFill="false" applyAlignment="false" applyProtection="false">
      <alignment vertical="center"/>
    </xf>
    <xf numFmtId="0" fontId="38" fillId="1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38" fillId="18"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40" fillId="6" borderId="0" applyNumberFormat="false" applyBorder="false" applyAlignment="false" applyProtection="false">
      <alignment vertical="center"/>
    </xf>
    <xf numFmtId="0" fontId="41" fillId="0" borderId="14" applyNumberFormat="false" applyFill="false" applyAlignment="false" applyProtection="false">
      <alignment vertical="center"/>
    </xf>
    <xf numFmtId="0" fontId="42" fillId="0" borderId="15" applyNumberFormat="false" applyFill="false" applyAlignment="false" applyProtection="false">
      <alignment vertical="center"/>
    </xf>
    <xf numFmtId="0" fontId="38" fillId="9" borderId="0" applyNumberFormat="false" applyBorder="false" applyAlignment="false" applyProtection="false">
      <alignment vertical="center"/>
    </xf>
    <xf numFmtId="0" fontId="38" fillId="7" borderId="0" applyNumberFormat="false" applyBorder="false" applyAlignment="false" applyProtection="false">
      <alignment vertical="center"/>
    </xf>
    <xf numFmtId="0" fontId="40" fillId="4"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39" fillId="0" borderId="0" applyNumberFormat="false" applyFill="false" applyBorder="false" applyAlignment="false" applyProtection="false">
      <alignment vertical="center"/>
    </xf>
    <xf numFmtId="0" fontId="44" fillId="0" borderId="0" applyNumberFormat="false" applyFill="false" applyBorder="false" applyAlignment="false" applyProtection="false">
      <alignment vertical="center"/>
    </xf>
    <xf numFmtId="0" fontId="38" fillId="25" borderId="0" applyNumberFormat="false" applyBorder="false" applyAlignment="false" applyProtection="false">
      <alignment vertical="center"/>
    </xf>
    <xf numFmtId="0" fontId="49" fillId="0" borderId="18" applyNumberFormat="false" applyFill="false" applyAlignment="false" applyProtection="false">
      <alignment vertical="center"/>
    </xf>
    <xf numFmtId="0" fontId="41" fillId="0" borderId="0" applyNumberFormat="false" applyFill="false" applyBorder="false" applyAlignment="false" applyProtection="false">
      <alignment vertical="center"/>
    </xf>
    <xf numFmtId="0" fontId="38" fillId="19"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48" fillId="0" borderId="0" applyNumberFormat="false" applyFill="false" applyBorder="false" applyAlignment="false" applyProtection="false">
      <alignment vertical="center"/>
    </xf>
    <xf numFmtId="0" fontId="38" fillId="21" borderId="0" applyNumberFormat="false" applyBorder="false" applyAlignment="false" applyProtection="false">
      <alignment vertical="center"/>
    </xf>
    <xf numFmtId="0" fontId="0" fillId="22" borderId="20" applyNumberFormat="false" applyFont="false" applyAlignment="false" applyProtection="false">
      <alignment vertical="center"/>
    </xf>
    <xf numFmtId="0" fontId="40" fillId="24" borderId="0" applyNumberFormat="false" applyBorder="false" applyAlignment="false" applyProtection="false">
      <alignment vertical="center"/>
    </xf>
    <xf numFmtId="0" fontId="54" fillId="26" borderId="0" applyNumberFormat="false" applyBorder="false" applyAlignment="false" applyProtection="false">
      <alignment vertical="center"/>
    </xf>
    <xf numFmtId="0" fontId="38" fillId="27" borderId="0" applyNumberFormat="false" applyBorder="false" applyAlignment="false" applyProtection="false">
      <alignment vertical="center"/>
    </xf>
    <xf numFmtId="0" fontId="55" fillId="29" borderId="0" applyNumberFormat="false" applyBorder="false" applyAlignment="false" applyProtection="false">
      <alignment vertical="center"/>
    </xf>
    <xf numFmtId="0" fontId="56" fillId="15" borderId="19" applyNumberFormat="false" applyAlignment="false" applyProtection="false">
      <alignment vertical="center"/>
    </xf>
    <xf numFmtId="0" fontId="40" fillId="30" borderId="0" applyNumberFormat="false" applyBorder="false" applyAlignment="false" applyProtection="false">
      <alignment vertical="center"/>
    </xf>
    <xf numFmtId="0" fontId="40" fillId="13" borderId="0" applyNumberFormat="false" applyBorder="false" applyAlignment="false" applyProtection="false">
      <alignment vertical="center"/>
    </xf>
    <xf numFmtId="0" fontId="40" fillId="28" borderId="0" applyNumberFormat="false" applyBorder="false" applyAlignment="false" applyProtection="false">
      <alignment vertical="center"/>
    </xf>
    <xf numFmtId="0" fontId="40" fillId="12" borderId="0" applyNumberFormat="false" applyBorder="false" applyAlignment="false" applyProtection="false">
      <alignment vertical="center"/>
    </xf>
    <xf numFmtId="0" fontId="40" fillId="3"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40" fillId="3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40" fillId="32" borderId="0" applyNumberFormat="false" applyBorder="false" applyAlignment="false" applyProtection="false">
      <alignment vertical="center"/>
    </xf>
    <xf numFmtId="0" fontId="38" fillId="8" borderId="0" applyNumberFormat="false" applyBorder="false" applyAlignment="false" applyProtection="false">
      <alignment vertical="center"/>
    </xf>
    <xf numFmtId="0" fontId="50" fillId="17" borderId="19" applyNumberFormat="false" applyAlignment="false" applyProtection="false">
      <alignment vertical="center"/>
    </xf>
    <xf numFmtId="0" fontId="38" fillId="2" borderId="0" applyNumberFormat="false" applyBorder="false" applyAlignment="false" applyProtection="false">
      <alignment vertical="center"/>
    </xf>
    <xf numFmtId="0" fontId="40" fillId="16" borderId="0" applyNumberFormat="false" applyBorder="false" applyAlignment="false" applyProtection="false">
      <alignment vertical="center"/>
    </xf>
    <xf numFmtId="0" fontId="38" fillId="5" borderId="0" applyNumberFormat="false" applyBorder="false" applyAlignment="false" applyProtection="false">
      <alignment vertical="center"/>
    </xf>
  </cellStyleXfs>
  <cellXfs count="150">
    <xf numFmtId="0" fontId="0" fillId="0" borderId="0" xfId="0">
      <alignment vertical="center"/>
    </xf>
    <xf numFmtId="0" fontId="0" fillId="0" borderId="0" xfId="0" applyAlignment="true">
      <alignment horizontal="center" vertical="center"/>
    </xf>
    <xf numFmtId="0" fontId="1" fillId="0" borderId="0" xfId="0" applyFont="true">
      <alignment vertical="center"/>
    </xf>
    <xf numFmtId="0" fontId="2" fillId="0" borderId="0" xfId="0" applyFont="true" applyAlignment="true">
      <alignment horizontal="center" vertical="center"/>
    </xf>
    <xf numFmtId="0" fontId="3" fillId="0" borderId="0" xfId="0" applyFont="true" applyAlignment="true">
      <alignment horizontal="left" vertical="center" indent="2"/>
    </xf>
    <xf numFmtId="0" fontId="4" fillId="0" borderId="1" xfId="0" applyFont="true" applyBorder="true" applyAlignment="true">
      <alignment horizontal="center" vertical="center" wrapText="true"/>
    </xf>
    <xf numFmtId="0" fontId="5" fillId="0" borderId="2" xfId="0" applyFont="true" applyBorder="true" applyAlignment="true">
      <alignment horizontal="center" vertical="center" wrapText="true"/>
    </xf>
    <xf numFmtId="0" fontId="5" fillId="0" borderId="1" xfId="0" applyFont="true" applyBorder="true" applyAlignment="true">
      <alignment horizontal="center" vertical="center" wrapText="true"/>
    </xf>
    <xf numFmtId="0" fontId="6" fillId="0" borderId="1" xfId="0" applyFont="true" applyBorder="true" applyAlignment="true">
      <alignment horizontal="center" vertical="center" wrapText="true"/>
    </xf>
    <xf numFmtId="0" fontId="6" fillId="0" borderId="3" xfId="0" applyFont="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6" fillId="0" borderId="4" xfId="0" applyFont="true" applyBorder="true" applyAlignment="true">
      <alignment horizontal="center" vertical="center" wrapText="true"/>
    </xf>
    <xf numFmtId="0" fontId="7" fillId="0" borderId="5" xfId="0" applyFont="true" applyBorder="true" applyAlignment="true">
      <alignment horizontal="center" vertical="center"/>
    </xf>
    <xf numFmtId="0" fontId="7" fillId="0" borderId="6" xfId="0" applyFont="true" applyBorder="true" applyAlignment="true">
      <alignment horizontal="center" vertical="center"/>
    </xf>
    <xf numFmtId="0" fontId="7" fillId="0" borderId="1" xfId="0" applyFont="true" applyBorder="true" applyAlignment="true">
      <alignment vertical="center"/>
    </xf>
    <xf numFmtId="0" fontId="8" fillId="0" borderId="1" xfId="0" applyFont="true" applyFill="true" applyBorder="true" applyAlignment="true">
      <alignment horizontal="center" vertical="center"/>
    </xf>
    <xf numFmtId="0" fontId="6" fillId="0" borderId="1" xfId="0" applyFont="true" applyBorder="true" applyAlignment="true">
      <alignment vertical="center" wrapText="true"/>
    </xf>
    <xf numFmtId="0" fontId="6" fillId="0" borderId="1" xfId="0" applyFont="true" applyBorder="true" applyAlignment="true">
      <alignment horizontal="justify" vertical="center" wrapText="true"/>
    </xf>
    <xf numFmtId="0" fontId="7" fillId="0" borderId="1" xfId="0" applyFont="true" applyBorder="true" applyAlignment="true">
      <alignment horizontal="center" vertical="center"/>
    </xf>
    <xf numFmtId="0" fontId="5" fillId="0" borderId="1" xfId="0" applyFont="true" applyBorder="true" applyAlignment="true">
      <alignment horizontal="justify" vertical="center" wrapText="true"/>
    </xf>
    <xf numFmtId="177" fontId="7" fillId="0" borderId="1" xfId="0" applyNumberFormat="true" applyFont="true" applyBorder="true" applyAlignment="true">
      <alignment horizontal="center" vertical="center"/>
    </xf>
    <xf numFmtId="176" fontId="7" fillId="0" borderId="1" xfId="0" applyNumberFormat="true" applyFont="true" applyBorder="true" applyAlignment="true">
      <alignment horizontal="center" vertical="center"/>
    </xf>
    <xf numFmtId="0" fontId="6" fillId="0" borderId="1" xfId="0" applyFont="true" applyFill="true" applyBorder="true" applyAlignment="true">
      <alignment vertical="center" wrapText="true"/>
    </xf>
    <xf numFmtId="0" fontId="6" fillId="0" borderId="1" xfId="0" applyFont="true" applyFill="true" applyBorder="true" applyAlignment="true">
      <alignment horizontal="justify" vertical="center" wrapText="true"/>
    </xf>
    <xf numFmtId="0" fontId="5" fillId="0" borderId="1" xfId="0" applyFont="true" applyFill="true" applyBorder="true" applyAlignment="true">
      <alignment horizontal="justify" vertical="center" wrapText="true"/>
    </xf>
    <xf numFmtId="0" fontId="6" fillId="0" borderId="1" xfId="0" applyFont="true" applyBorder="true" applyAlignment="true">
      <alignment horizontal="left" vertical="center" wrapText="true"/>
    </xf>
    <xf numFmtId="0" fontId="5" fillId="0" borderId="1" xfId="0" applyFont="true" applyBorder="true" applyAlignment="true">
      <alignment horizontal="left" vertical="center" wrapText="true"/>
    </xf>
    <xf numFmtId="0" fontId="6" fillId="0" borderId="1" xfId="0" applyFont="true" applyBorder="true" applyAlignment="true">
      <alignment horizontal="justify" vertical="center" wrapText="true" indent="2"/>
    </xf>
    <xf numFmtId="0" fontId="7" fillId="0" borderId="1" xfId="0" applyFont="true" applyBorder="true">
      <alignment vertical="center"/>
    </xf>
    <xf numFmtId="0" fontId="9" fillId="0" borderId="1" xfId="0" applyFont="true" applyBorder="true" applyAlignment="true">
      <alignment vertical="center" wrapText="true"/>
    </xf>
    <xf numFmtId="0" fontId="9" fillId="0" borderId="1" xfId="0" applyFont="true" applyBorder="true">
      <alignment vertical="center"/>
    </xf>
    <xf numFmtId="0" fontId="10" fillId="0" borderId="0" xfId="0" applyFont="true" applyFill="true" applyBorder="true" applyAlignment="true">
      <alignment vertical="center"/>
    </xf>
    <xf numFmtId="0" fontId="10" fillId="0" borderId="0" xfId="0" applyFont="true" applyFill="true" applyBorder="true" applyAlignment="true">
      <alignment vertical="center" wrapText="true"/>
    </xf>
    <xf numFmtId="0" fontId="11" fillId="0" borderId="0" xfId="0" applyFont="true" applyFill="true" applyBorder="true" applyAlignment="true">
      <alignment horizontal="center" vertical="center"/>
    </xf>
    <xf numFmtId="0" fontId="12" fillId="0" borderId="2" xfId="0" applyFont="true" applyFill="true" applyBorder="true" applyAlignment="true">
      <alignment horizontal="center" vertical="center"/>
    </xf>
    <xf numFmtId="0" fontId="13" fillId="0" borderId="1" xfId="0" applyFont="true" applyFill="true" applyBorder="true" applyAlignment="true">
      <alignment horizontal="center" vertical="center" wrapText="true"/>
    </xf>
    <xf numFmtId="0" fontId="13" fillId="0" borderId="2" xfId="0" applyFont="true" applyFill="true" applyBorder="true" applyAlignment="true">
      <alignment horizontal="center" vertical="center" wrapText="true"/>
    </xf>
    <xf numFmtId="0" fontId="14" fillId="0" borderId="1" xfId="0" applyFont="true" applyFill="true" applyBorder="true" applyAlignment="true">
      <alignment horizontal="center" vertical="center" wrapText="true"/>
    </xf>
    <xf numFmtId="0" fontId="15" fillId="0" borderId="3" xfId="0" applyFont="true" applyFill="true" applyBorder="true" applyAlignment="true">
      <alignment horizontal="center" vertical="center"/>
    </xf>
    <xf numFmtId="0" fontId="12" fillId="0" borderId="1" xfId="0" applyFont="true" applyFill="true" applyBorder="true" applyAlignment="true">
      <alignment horizontal="center" vertical="center" wrapText="true"/>
    </xf>
    <xf numFmtId="0" fontId="13" fillId="0" borderId="3" xfId="0" applyFont="true" applyFill="true" applyBorder="true" applyAlignment="true">
      <alignment horizontal="center" vertical="center" wrapText="true"/>
    </xf>
    <xf numFmtId="0" fontId="16" fillId="0" borderId="2" xfId="0" applyFont="true" applyFill="true" applyBorder="true" applyAlignment="true">
      <alignment horizontal="center" vertical="center" wrapText="true"/>
    </xf>
    <xf numFmtId="0" fontId="15" fillId="0" borderId="4" xfId="0" applyFont="true" applyFill="true" applyBorder="true" applyAlignment="true">
      <alignment horizontal="center" vertical="center"/>
    </xf>
    <xf numFmtId="0" fontId="15" fillId="0" borderId="1" xfId="0" applyFont="true" applyFill="true" applyBorder="true" applyAlignment="true">
      <alignment horizontal="center" vertical="center" wrapText="true"/>
    </xf>
    <xf numFmtId="0" fontId="13" fillId="0" borderId="4" xfId="0" applyFont="true" applyFill="true" applyBorder="true" applyAlignment="true">
      <alignment horizontal="center" vertical="center" wrapText="true"/>
    </xf>
    <xf numFmtId="0" fontId="16" fillId="0" borderId="4" xfId="0" applyFont="true" applyFill="true" applyBorder="true" applyAlignment="true">
      <alignment horizontal="center" vertical="center" wrapText="true"/>
    </xf>
    <xf numFmtId="0" fontId="15" fillId="0" borderId="1" xfId="0" applyFont="true" applyFill="true" applyBorder="true" applyAlignment="true">
      <alignment horizontal="center" vertical="center"/>
    </xf>
    <xf numFmtId="0" fontId="13" fillId="0" borderId="1" xfId="0" applyFont="true" applyFill="true" applyBorder="true" applyAlignment="true">
      <alignment horizontal="left" vertical="center" wrapText="true"/>
    </xf>
    <xf numFmtId="0" fontId="13" fillId="0" borderId="1" xfId="0" applyFont="true" applyFill="true" applyBorder="true" applyAlignment="true">
      <alignment vertical="center" wrapText="true"/>
    </xf>
    <xf numFmtId="178" fontId="15" fillId="0" borderId="1" xfId="0" applyNumberFormat="true" applyFont="true" applyFill="true" applyBorder="true" applyAlignment="true">
      <alignment horizontal="right" vertical="center"/>
    </xf>
    <xf numFmtId="0" fontId="12" fillId="0" borderId="1" xfId="0" applyFont="true" applyFill="true" applyBorder="true" applyAlignment="true">
      <alignment vertical="center" wrapText="true"/>
    </xf>
    <xf numFmtId="0" fontId="15" fillId="0" borderId="1" xfId="0" applyFont="true" applyFill="true" applyBorder="true" applyAlignment="true">
      <alignment vertical="center" wrapText="true"/>
    </xf>
    <xf numFmtId="0" fontId="12" fillId="0" borderId="1" xfId="0" applyFont="true" applyFill="true" applyBorder="true" applyAlignment="true">
      <alignment horizontal="justify" vertical="center" wrapText="true"/>
    </xf>
    <xf numFmtId="0" fontId="13" fillId="0" borderId="5" xfId="0" applyFont="true" applyFill="true" applyBorder="true" applyAlignment="true">
      <alignment horizontal="center" vertical="center"/>
    </xf>
    <xf numFmtId="0" fontId="13" fillId="0" borderId="6" xfId="0" applyFont="true" applyFill="true" applyBorder="true" applyAlignment="true">
      <alignment horizontal="center" vertical="center"/>
    </xf>
    <xf numFmtId="178" fontId="15" fillId="0" borderId="1" xfId="0" applyNumberFormat="true" applyFont="true" applyFill="true" applyBorder="true" applyAlignment="true">
      <alignment vertical="center"/>
    </xf>
    <xf numFmtId="0" fontId="17" fillId="0" borderId="1" xfId="0" applyFont="true" applyFill="true" applyBorder="true" applyAlignment="true">
      <alignment horizontal="center" vertical="center" wrapText="true"/>
    </xf>
    <xf numFmtId="0" fontId="16" fillId="0" borderId="5" xfId="0" applyFont="true" applyFill="true" applyBorder="true" applyAlignment="true">
      <alignment horizontal="center" vertical="center" wrapText="true"/>
    </xf>
    <xf numFmtId="0" fontId="16" fillId="0" borderId="7" xfId="0" applyFont="true" applyFill="true" applyBorder="true" applyAlignment="true">
      <alignment horizontal="center" vertical="center" wrapText="true"/>
    </xf>
    <xf numFmtId="0" fontId="16" fillId="0" borderId="6" xfId="0" applyFont="true" applyFill="true" applyBorder="true" applyAlignment="true">
      <alignment horizontal="center" vertical="center" wrapText="true"/>
    </xf>
    <xf numFmtId="178" fontId="18" fillId="0" borderId="0" xfId="0" applyNumberFormat="true" applyFont="true" applyFill="true" applyBorder="true" applyAlignment="true">
      <alignment horizontal="right" vertical="center"/>
    </xf>
    <xf numFmtId="43" fontId="12" fillId="0" borderId="1" xfId="0" applyNumberFormat="true" applyFont="true" applyFill="true" applyBorder="true" applyAlignment="true">
      <alignment vertical="center"/>
    </xf>
    <xf numFmtId="43" fontId="12" fillId="0" borderId="1" xfId="0" applyNumberFormat="true" applyFont="true" applyFill="true" applyBorder="true" applyAlignment="true">
      <alignment horizontal="right" vertical="center"/>
    </xf>
    <xf numFmtId="10" fontId="10" fillId="0" borderId="0" xfId="40" applyNumberFormat="true" applyFont="true" applyFill="true" applyBorder="true" applyAlignment="true">
      <alignment vertical="center"/>
    </xf>
    <xf numFmtId="0" fontId="19" fillId="0" borderId="5" xfId="0" applyFont="true" applyFill="true" applyBorder="true" applyAlignment="true">
      <alignment horizontal="center" vertical="center" wrapText="true"/>
    </xf>
    <xf numFmtId="0" fontId="19" fillId="0" borderId="6" xfId="0" applyFont="true" applyFill="true" applyBorder="true" applyAlignment="true">
      <alignment horizontal="center" vertical="center" wrapText="true"/>
    </xf>
    <xf numFmtId="0" fontId="13" fillId="0" borderId="1" xfId="0" applyFont="true" applyFill="true" applyBorder="true" applyAlignment="true">
      <alignment horizontal="center" vertical="center"/>
    </xf>
    <xf numFmtId="0" fontId="20" fillId="0" borderId="2" xfId="0" applyFont="true" applyFill="true" applyBorder="true" applyAlignment="true">
      <alignment horizontal="center" vertical="center"/>
    </xf>
    <xf numFmtId="0" fontId="12" fillId="0" borderId="4" xfId="0" applyFont="true" applyFill="true" applyBorder="true" applyAlignment="true">
      <alignment horizontal="center" vertical="center"/>
    </xf>
    <xf numFmtId="0" fontId="20" fillId="0" borderId="4" xfId="0" applyFont="true" applyFill="true" applyBorder="true" applyAlignment="true">
      <alignment horizontal="center" vertical="center"/>
    </xf>
    <xf numFmtId="0" fontId="12" fillId="0" borderId="1" xfId="0" applyFont="true" applyFill="true" applyBorder="true" applyAlignment="true">
      <alignment horizontal="left" vertical="center" wrapText="true"/>
    </xf>
    <xf numFmtId="0" fontId="15" fillId="0" borderId="1" xfId="0" applyFont="true" applyFill="true" applyBorder="true" applyAlignment="true">
      <alignment horizontal="left" vertical="center" wrapText="true"/>
    </xf>
    <xf numFmtId="0" fontId="21" fillId="0" borderId="1" xfId="0" applyFont="true" applyFill="true" applyBorder="true" applyAlignment="true">
      <alignment vertical="center" wrapText="true"/>
    </xf>
    <xf numFmtId="178" fontId="0" fillId="0" borderId="0" xfId="0" applyNumberFormat="true">
      <alignment vertical="center"/>
    </xf>
    <xf numFmtId="0" fontId="22" fillId="0" borderId="0" xfId="0" applyFont="true" applyFill="true" applyBorder="true" applyAlignment="true">
      <alignment horizontal="center" vertical="center" wrapText="true"/>
    </xf>
    <xf numFmtId="178" fontId="22" fillId="0" borderId="0" xfId="0" applyNumberFormat="true" applyFont="true" applyFill="true" applyBorder="true" applyAlignment="true">
      <alignment horizontal="center" vertical="center" wrapText="true"/>
    </xf>
    <xf numFmtId="0" fontId="23" fillId="0" borderId="0" xfId="0" applyFont="true" applyFill="true" applyBorder="true" applyAlignment="true">
      <alignment horizontal="center" vertical="center" wrapText="true"/>
    </xf>
    <xf numFmtId="178" fontId="24" fillId="0" borderId="8" xfId="0" applyNumberFormat="true" applyFont="true" applyFill="true" applyBorder="true" applyAlignment="true">
      <alignment horizontal="center" vertical="center" wrapText="true"/>
    </xf>
    <xf numFmtId="0" fontId="18" fillId="0" borderId="1" xfId="0" applyFont="true" applyFill="true" applyBorder="true" applyAlignment="true">
      <alignment horizontal="center" vertical="center" wrapText="true"/>
    </xf>
    <xf numFmtId="178" fontId="18" fillId="0" borderId="1" xfId="0" applyNumberFormat="true" applyFont="true" applyFill="true" applyBorder="true" applyAlignment="true">
      <alignment horizontal="center" vertical="center" wrapText="true"/>
    </xf>
    <xf numFmtId="0" fontId="25" fillId="0" borderId="1" xfId="0" applyFont="true" applyFill="true" applyBorder="true" applyAlignment="true">
      <alignment horizontal="center" vertical="center" wrapText="true"/>
    </xf>
    <xf numFmtId="178" fontId="25" fillId="0" borderId="1" xfId="0" applyNumberFormat="true" applyFont="true" applyFill="true" applyBorder="true" applyAlignment="true">
      <alignment horizontal="right" vertical="center" wrapText="true"/>
    </xf>
    <xf numFmtId="178" fontId="26" fillId="0" borderId="1" xfId="0" applyNumberFormat="true" applyFont="true" applyFill="true" applyBorder="true" applyAlignment="true">
      <alignment horizontal="right" vertical="center" wrapText="true"/>
    </xf>
    <xf numFmtId="0" fontId="27" fillId="0" borderId="1" xfId="0" applyFont="true" applyFill="true" applyBorder="true" applyAlignment="true">
      <alignment horizontal="center" vertical="center"/>
    </xf>
    <xf numFmtId="0" fontId="27" fillId="0" borderId="1" xfId="0" applyFont="true" applyFill="true" applyBorder="true" applyAlignment="true">
      <alignment horizontal="center" vertical="center" wrapText="true"/>
    </xf>
    <xf numFmtId="178" fontId="27" fillId="0" borderId="1" xfId="0" applyNumberFormat="true" applyFont="true" applyFill="true" applyBorder="true" applyAlignment="true">
      <alignment horizontal="right" vertical="center" wrapText="true"/>
    </xf>
    <xf numFmtId="0" fontId="26" fillId="0" borderId="1" xfId="0" applyFont="true" applyFill="true" applyBorder="true" applyAlignment="true">
      <alignment horizontal="center" vertical="center" wrapText="true"/>
    </xf>
    <xf numFmtId="10" fontId="0" fillId="0" borderId="0" xfId="40" applyNumberFormat="true">
      <alignment vertical="center"/>
    </xf>
    <xf numFmtId="0" fontId="28" fillId="0" borderId="0" xfId="0" applyFont="true" applyFill="true" applyAlignment="true">
      <alignment vertical="center"/>
    </xf>
    <xf numFmtId="0" fontId="29" fillId="0" borderId="0" xfId="0" applyFont="true" applyFill="true" applyBorder="true" applyAlignment="true">
      <alignment horizontal="left" vertical="center" wrapText="true"/>
    </xf>
    <xf numFmtId="0" fontId="18" fillId="0" borderId="0" xfId="0" applyFont="true" applyFill="true" applyBorder="true" applyAlignment="true">
      <alignment horizontal="left" vertical="center" wrapText="true"/>
    </xf>
    <xf numFmtId="0" fontId="18" fillId="0" borderId="0" xfId="0" applyFont="true" applyFill="true" applyBorder="true" applyAlignment="true">
      <alignment horizontal="center" vertical="center" wrapText="true"/>
    </xf>
    <xf numFmtId="0" fontId="30" fillId="0" borderId="0" xfId="0" applyFont="true" applyFill="true" applyBorder="true" applyAlignment="true">
      <alignment horizontal="center" vertical="center" wrapText="true"/>
    </xf>
    <xf numFmtId="0" fontId="31" fillId="0" borderId="0" xfId="0" applyFont="true" applyFill="true" applyBorder="true" applyAlignment="true">
      <alignment horizontal="center" vertical="center" wrapText="true"/>
    </xf>
    <xf numFmtId="0" fontId="32" fillId="0" borderId="0" xfId="0" applyFont="true" applyFill="true" applyBorder="true" applyAlignment="true">
      <alignment horizontal="right" vertical="center" wrapText="true"/>
    </xf>
    <xf numFmtId="0" fontId="33" fillId="0" borderId="1" xfId="0" applyFont="true" applyFill="true" applyBorder="true" applyAlignment="true">
      <alignment horizontal="center" vertical="center" wrapText="true"/>
    </xf>
    <xf numFmtId="0" fontId="26" fillId="0" borderId="1" xfId="0" applyFont="true" applyFill="true" applyBorder="true" applyAlignment="true">
      <alignment horizontal="center" vertical="center" wrapText="true" indent="2"/>
    </xf>
    <xf numFmtId="0" fontId="27" fillId="0" borderId="1" xfId="0" applyFont="true" applyFill="true" applyBorder="true" applyAlignment="true">
      <alignment horizontal="center" vertical="center" wrapText="true" indent="2"/>
    </xf>
    <xf numFmtId="178" fontId="0" fillId="0" borderId="0" xfId="0" applyNumberFormat="true" applyAlignment="true">
      <alignment horizontal="center" vertical="center" wrapText="true"/>
    </xf>
    <xf numFmtId="0" fontId="0" fillId="0" borderId="0" xfId="0" applyAlignment="true">
      <alignment horizontal="center" vertical="center" wrapText="true"/>
    </xf>
    <xf numFmtId="0" fontId="29" fillId="0" borderId="0" xfId="0" applyNumberFormat="true" applyFont="true" applyFill="true" applyBorder="true" applyAlignment="true">
      <alignment horizontal="left" vertical="center" wrapText="true"/>
    </xf>
    <xf numFmtId="0" fontId="34" fillId="0" borderId="0" xfId="0" applyNumberFormat="true" applyFont="true" applyFill="true" applyBorder="true" applyAlignment="true">
      <alignment horizontal="left" vertical="center" wrapText="true"/>
    </xf>
    <xf numFmtId="0" fontId="35" fillId="0" borderId="0" xfId="0" applyNumberFormat="true" applyFont="true" applyFill="true" applyBorder="true" applyAlignment="true">
      <alignment vertical="center" wrapText="true"/>
    </xf>
    <xf numFmtId="178" fontId="35" fillId="0" borderId="0" xfId="0" applyNumberFormat="true" applyFont="true" applyFill="true" applyBorder="true" applyAlignment="true">
      <alignment horizontal="center" vertical="center" wrapText="true"/>
    </xf>
    <xf numFmtId="0" fontId="36" fillId="0" borderId="0" xfId="0" applyNumberFormat="true" applyFont="true" applyFill="true" applyBorder="true" applyAlignment="true">
      <alignment horizontal="center" vertical="center" wrapText="true"/>
    </xf>
    <xf numFmtId="178" fontId="36" fillId="0" borderId="0" xfId="0" applyNumberFormat="true" applyFont="true" applyFill="true" applyBorder="true" applyAlignment="true">
      <alignment horizontal="center" vertical="center" wrapText="true"/>
    </xf>
    <xf numFmtId="0" fontId="35" fillId="0" borderId="0" xfId="0" applyNumberFormat="true" applyFont="true" applyFill="true" applyBorder="true" applyAlignment="true">
      <alignment horizontal="left" vertical="center" wrapText="true"/>
    </xf>
    <xf numFmtId="178" fontId="35" fillId="0" borderId="8" xfId="0" applyNumberFormat="true" applyFont="true" applyFill="true" applyBorder="true" applyAlignment="true">
      <alignment horizontal="center" vertical="center" wrapText="true"/>
    </xf>
    <xf numFmtId="0" fontId="37" fillId="0" borderId="5" xfId="0" applyNumberFormat="true" applyFont="true" applyFill="true" applyBorder="true" applyAlignment="true">
      <alignment horizontal="center" vertical="center" wrapText="true"/>
    </xf>
    <xf numFmtId="0" fontId="37" fillId="0" borderId="7" xfId="0" applyNumberFormat="true" applyFont="true" applyFill="true" applyBorder="true" applyAlignment="true">
      <alignment horizontal="center" vertical="center" wrapText="true"/>
    </xf>
    <xf numFmtId="0" fontId="37" fillId="0" borderId="6" xfId="0" applyNumberFormat="true" applyFont="true" applyFill="true" applyBorder="true" applyAlignment="true">
      <alignment horizontal="center" vertical="center" wrapText="true"/>
    </xf>
    <xf numFmtId="178" fontId="21" fillId="0" borderId="1" xfId="0" applyNumberFormat="true" applyFont="true" applyFill="true" applyBorder="true" applyAlignment="true">
      <alignment horizontal="center" vertical="center" wrapText="true"/>
    </xf>
    <xf numFmtId="0" fontId="21" fillId="0" borderId="1" xfId="0" applyNumberFormat="true" applyFont="true" applyFill="true" applyBorder="true" applyAlignment="true">
      <alignment horizontal="center" vertical="center" wrapText="true"/>
    </xf>
    <xf numFmtId="0" fontId="21" fillId="0" borderId="5" xfId="0" applyNumberFormat="true" applyFont="true" applyFill="true" applyBorder="true" applyAlignment="true">
      <alignment horizontal="center" vertical="center" wrapText="true"/>
    </xf>
    <xf numFmtId="0" fontId="21" fillId="0" borderId="7" xfId="0" applyNumberFormat="true" applyFont="true" applyFill="true" applyBorder="true" applyAlignment="true">
      <alignment horizontal="center" vertical="center" wrapText="true"/>
    </xf>
    <xf numFmtId="0" fontId="21" fillId="0" borderId="6" xfId="0" applyNumberFormat="true" applyFont="true" applyFill="true" applyBorder="true" applyAlignment="true">
      <alignment horizontal="center" vertical="center" wrapText="true"/>
    </xf>
    <xf numFmtId="0" fontId="21" fillId="0" borderId="2" xfId="0" applyNumberFormat="true" applyFont="true" applyFill="true" applyBorder="true" applyAlignment="true">
      <alignment horizontal="center" vertical="center" wrapText="true"/>
    </xf>
    <xf numFmtId="0" fontId="21" fillId="0" borderId="3" xfId="0" applyNumberFormat="true" applyFont="true" applyFill="true" applyBorder="true" applyAlignment="true">
      <alignment horizontal="center" vertical="center" wrapText="true"/>
    </xf>
    <xf numFmtId="0" fontId="21" fillId="0" borderId="1" xfId="0" applyNumberFormat="true" applyFont="true" applyFill="true" applyBorder="true" applyAlignment="true">
      <alignment vertical="center" wrapText="true"/>
    </xf>
    <xf numFmtId="0" fontId="21" fillId="0" borderId="9" xfId="0" applyNumberFormat="true" applyFont="true" applyFill="true" applyBorder="true" applyAlignment="true">
      <alignment horizontal="left" vertical="center" wrapText="true"/>
    </xf>
    <xf numFmtId="0" fontId="21" fillId="0" borderId="10" xfId="0" applyNumberFormat="true" applyFont="true" applyFill="true" applyBorder="true" applyAlignment="true">
      <alignment horizontal="left" vertical="center" wrapText="true"/>
    </xf>
    <xf numFmtId="178" fontId="21" fillId="0" borderId="2" xfId="0" applyNumberFormat="true" applyFont="true" applyFill="true" applyBorder="true" applyAlignment="true">
      <alignment horizontal="center" vertical="center" wrapText="true"/>
    </xf>
    <xf numFmtId="10" fontId="21" fillId="0" borderId="2" xfId="40" applyNumberFormat="true" applyFont="true" applyFill="true" applyBorder="true" applyAlignment="true">
      <alignment horizontal="center" vertical="center" wrapText="true"/>
    </xf>
    <xf numFmtId="0" fontId="37" fillId="0" borderId="4" xfId="0" applyNumberFormat="true" applyFont="true" applyFill="true" applyBorder="true" applyAlignment="true">
      <alignment horizontal="center" vertical="center" wrapText="true"/>
    </xf>
    <xf numFmtId="0" fontId="37" fillId="0" borderId="11" xfId="0" applyNumberFormat="true" applyFont="true" applyFill="true" applyBorder="true" applyAlignment="true">
      <alignment horizontal="center" vertical="center" wrapText="true"/>
    </xf>
    <xf numFmtId="178" fontId="21" fillId="0" borderId="4" xfId="0" applyNumberFormat="true" applyFont="true" applyFill="true" applyBorder="true" applyAlignment="true">
      <alignment horizontal="center" vertical="center" wrapText="true"/>
    </xf>
    <xf numFmtId="0" fontId="21" fillId="0" borderId="1" xfId="0" applyNumberFormat="true" applyFont="true" applyFill="true" applyBorder="true" applyAlignment="true">
      <alignment horizontal="left" vertical="center" wrapText="true"/>
    </xf>
    <xf numFmtId="10" fontId="21" fillId="0" borderId="1" xfId="40" applyNumberFormat="true" applyFont="true" applyFill="true" applyBorder="true" applyAlignment="true">
      <alignment horizontal="center" vertical="center" wrapText="true"/>
    </xf>
    <xf numFmtId="0" fontId="37" fillId="0" borderId="11" xfId="0" applyFont="true" applyFill="true" applyBorder="true" applyAlignment="true">
      <alignment horizontal="left" vertical="center"/>
    </xf>
    <xf numFmtId="0" fontId="37" fillId="0" borderId="0" xfId="0" applyFont="true" applyFill="true" applyBorder="true" applyAlignment="true">
      <alignment horizontal="left" vertical="center"/>
    </xf>
    <xf numFmtId="0" fontId="21" fillId="0" borderId="12" xfId="0" applyFont="true" applyFill="true" applyBorder="true" applyAlignment="true">
      <alignment horizontal="center" vertical="center"/>
    </xf>
    <xf numFmtId="0" fontId="21" fillId="0" borderId="1" xfId="0" applyFont="true" applyFill="true" applyBorder="true" applyAlignment="true">
      <alignment horizontal="left" vertical="center" wrapText="true"/>
    </xf>
    <xf numFmtId="0" fontId="21" fillId="0" borderId="11" xfId="0" applyFont="true" applyFill="true" applyBorder="true" applyAlignment="true">
      <alignment horizontal="center" vertical="center"/>
    </xf>
    <xf numFmtId="0" fontId="21" fillId="0" borderId="2" xfId="0" applyFont="true" applyFill="true" applyBorder="true" applyAlignment="true">
      <alignment horizontal="center" vertical="center"/>
    </xf>
    <xf numFmtId="0" fontId="21" fillId="0" borderId="5" xfId="0" applyFont="true" applyFill="true" applyBorder="true" applyAlignment="true">
      <alignment horizontal="left" vertical="center" wrapText="true"/>
    </xf>
    <xf numFmtId="0" fontId="21" fillId="0" borderId="7" xfId="0" applyFont="true" applyFill="true" applyBorder="true" applyAlignment="true">
      <alignment horizontal="left" vertical="center" wrapText="true"/>
    </xf>
    <xf numFmtId="0" fontId="21" fillId="0" borderId="3" xfId="0" applyFont="true" applyFill="true" applyBorder="true" applyAlignment="true">
      <alignment horizontal="center" vertical="center"/>
    </xf>
    <xf numFmtId="0" fontId="21" fillId="0" borderId="1" xfId="0" applyFont="true" applyFill="true" applyBorder="true" applyAlignment="true">
      <alignment horizontal="center" vertical="center"/>
    </xf>
    <xf numFmtId="0" fontId="21" fillId="0" borderId="4" xfId="0" applyFont="true" applyFill="true" applyBorder="true" applyAlignment="true">
      <alignment horizontal="center" vertical="center"/>
    </xf>
    <xf numFmtId="0" fontId="35" fillId="0" borderId="0" xfId="0" applyNumberFormat="true" applyFont="true" applyFill="true" applyBorder="true" applyAlignment="true">
      <alignment horizontal="center" vertical="center" wrapText="true"/>
    </xf>
    <xf numFmtId="0" fontId="35" fillId="0" borderId="8" xfId="0" applyNumberFormat="true" applyFont="true" applyFill="true" applyBorder="true" applyAlignment="true">
      <alignment horizontal="center" vertical="center" wrapText="true"/>
    </xf>
    <xf numFmtId="0" fontId="35" fillId="0" borderId="8" xfId="0" applyNumberFormat="true" applyFont="true" applyFill="true" applyBorder="true" applyAlignment="true">
      <alignment horizontal="right" vertical="center" wrapText="true"/>
    </xf>
    <xf numFmtId="0" fontId="0" fillId="0" borderId="1" xfId="0" applyBorder="true">
      <alignment vertical="center"/>
    </xf>
    <xf numFmtId="0" fontId="21" fillId="0" borderId="1" xfId="0" applyFont="true" applyFill="true" applyBorder="true" applyAlignment="true">
      <alignment horizontal="center" vertical="center" wrapText="true"/>
    </xf>
    <xf numFmtId="9" fontId="21" fillId="0" borderId="10" xfId="0" applyNumberFormat="true" applyFont="true" applyFill="true" applyBorder="true" applyAlignment="true">
      <alignment horizontal="center" vertical="center" wrapText="true"/>
    </xf>
    <xf numFmtId="0" fontId="21" fillId="0" borderId="6" xfId="0" applyNumberFormat="true" applyFont="true" applyFill="true" applyBorder="true" applyAlignment="true">
      <alignment vertical="center" wrapText="true"/>
    </xf>
    <xf numFmtId="0" fontId="21" fillId="0" borderId="4" xfId="0" applyNumberFormat="true" applyFont="true" applyFill="true" applyBorder="true" applyAlignment="true">
      <alignment horizontal="center" vertical="center" wrapText="true"/>
    </xf>
    <xf numFmtId="9" fontId="21" fillId="0" borderId="1" xfId="0" applyNumberFormat="true" applyFont="true" applyFill="true" applyBorder="true" applyAlignment="true">
      <alignment horizontal="center" vertical="center" wrapText="true"/>
    </xf>
    <xf numFmtId="0" fontId="37" fillId="0" borderId="13" xfId="0" applyFont="true" applyFill="true" applyBorder="true" applyAlignment="true">
      <alignment horizontal="left" vertical="center"/>
    </xf>
    <xf numFmtId="0" fontId="21" fillId="0" borderId="6" xfId="0" applyFont="true" applyFill="true" applyBorder="true" applyAlignment="true">
      <alignment horizontal="left"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31"/>
  <sheetViews>
    <sheetView workbookViewId="0">
      <selection activeCell="A1" sqref="A1:B1"/>
    </sheetView>
  </sheetViews>
  <sheetFormatPr defaultColWidth="9" defaultRowHeight="13.5" outlineLevelCol="5"/>
  <cols>
    <col min="1" max="1" width="23.725" customWidth="true"/>
    <col min="2" max="2" width="12.275" customWidth="true"/>
    <col min="3" max="3" width="11.725" customWidth="true"/>
    <col min="4" max="4" width="22.5416666666667" style="98" customWidth="true"/>
    <col min="5" max="5" width="22.5416666666667" style="99" customWidth="true"/>
    <col min="6" max="6" width="20.275" customWidth="true"/>
  </cols>
  <sheetData>
    <row r="1" spans="1:6">
      <c r="A1" s="100" t="s">
        <v>0</v>
      </c>
      <c r="B1" s="101"/>
      <c r="C1" s="102"/>
      <c r="D1" s="103"/>
      <c r="E1" s="139"/>
      <c r="F1" s="102"/>
    </row>
    <row r="2" ht="21" spans="1:6">
      <c r="A2" s="104" t="s">
        <v>1</v>
      </c>
      <c r="B2" s="104"/>
      <c r="C2" s="104"/>
      <c r="D2" s="105"/>
      <c r="E2" s="104"/>
      <c r="F2" s="104"/>
    </row>
    <row r="3" spans="1:6">
      <c r="A3" s="106" t="s">
        <v>2</v>
      </c>
      <c r="B3" s="106"/>
      <c r="C3" s="102"/>
      <c r="D3" s="107"/>
      <c r="E3" s="140"/>
      <c r="F3" s="141" t="s">
        <v>3</v>
      </c>
    </row>
    <row r="4" ht="27" spans="1:6">
      <c r="A4" s="108" t="s">
        <v>4</v>
      </c>
      <c r="B4" s="109"/>
      <c r="C4" s="110"/>
      <c r="D4" s="111" t="s">
        <v>5</v>
      </c>
      <c r="E4" s="112" t="s">
        <v>6</v>
      </c>
      <c r="F4" s="112" t="s">
        <v>7</v>
      </c>
    </row>
    <row r="5" ht="27" spans="1:6">
      <c r="A5" s="112" t="s">
        <v>8</v>
      </c>
      <c r="B5" s="112"/>
      <c r="C5" s="112"/>
      <c r="D5" s="111" t="s">
        <v>9</v>
      </c>
      <c r="E5" s="112" t="s">
        <v>10</v>
      </c>
      <c r="F5" s="142"/>
    </row>
    <row r="6" spans="1:6">
      <c r="A6" s="113" t="s">
        <v>11</v>
      </c>
      <c r="B6" s="114"/>
      <c r="C6" s="115"/>
      <c r="D6" s="111" t="s">
        <v>12</v>
      </c>
      <c r="E6" s="112" t="s">
        <v>13</v>
      </c>
      <c r="F6" s="118"/>
    </row>
    <row r="7" spans="1:6">
      <c r="A7" s="108" t="s">
        <v>14</v>
      </c>
      <c r="B7" s="109"/>
      <c r="C7" s="110"/>
      <c r="D7" s="111"/>
      <c r="E7" s="143"/>
      <c r="F7" s="118"/>
    </row>
    <row r="8" spans="1:6">
      <c r="A8" s="113" t="s">
        <v>15</v>
      </c>
      <c r="B8" s="114"/>
      <c r="C8" s="115"/>
      <c r="D8" s="111">
        <v>8000</v>
      </c>
      <c r="E8" s="112">
        <v>350</v>
      </c>
      <c r="F8" s="118"/>
    </row>
    <row r="9" spans="1:6">
      <c r="A9" s="116" t="s">
        <v>16</v>
      </c>
      <c r="B9" s="112" t="s">
        <v>17</v>
      </c>
      <c r="C9" s="112"/>
      <c r="D9" s="111">
        <f>D13+D14</f>
        <v>7532.735</v>
      </c>
      <c r="E9" s="112">
        <v>350</v>
      </c>
      <c r="F9" s="118"/>
    </row>
    <row r="10" ht="81" spans="1:6">
      <c r="A10" s="117"/>
      <c r="B10" s="112" t="s">
        <v>18</v>
      </c>
      <c r="C10" s="118" t="s">
        <v>19</v>
      </c>
      <c r="D10" s="111">
        <v>4590.6104</v>
      </c>
      <c r="E10" s="112">
        <v>350</v>
      </c>
      <c r="F10" s="118" t="s">
        <v>20</v>
      </c>
    </row>
    <row r="11" spans="1:6">
      <c r="A11" s="117"/>
      <c r="B11" s="112"/>
      <c r="C11" s="118" t="s">
        <v>21</v>
      </c>
      <c r="D11" s="111">
        <v>90</v>
      </c>
      <c r="E11" s="112"/>
      <c r="F11" s="118"/>
    </row>
    <row r="12" spans="1:6">
      <c r="A12" s="117"/>
      <c r="B12" s="112"/>
      <c r="C12" s="118" t="s">
        <v>22</v>
      </c>
      <c r="D12" s="111">
        <v>262.4</v>
      </c>
      <c r="E12" s="112"/>
      <c r="F12" s="118"/>
    </row>
    <row r="13" spans="1:6">
      <c r="A13" s="117"/>
      <c r="B13" s="112"/>
      <c r="C13" s="118" t="s">
        <v>23</v>
      </c>
      <c r="D13" s="111">
        <f>SUM(D10:D12)</f>
        <v>4943.0104</v>
      </c>
      <c r="E13" s="112">
        <v>350</v>
      </c>
      <c r="F13" s="118"/>
    </row>
    <row r="14" spans="1:6">
      <c r="A14" s="117"/>
      <c r="B14" s="119" t="s">
        <v>24</v>
      </c>
      <c r="C14" s="120"/>
      <c r="D14" s="121">
        <f>附件4!H45</f>
        <v>2589.7246</v>
      </c>
      <c r="E14" s="116"/>
      <c r="F14" s="118"/>
    </row>
    <row r="15" spans="1:6">
      <c r="A15" s="112" t="s">
        <v>25</v>
      </c>
      <c r="B15" s="112"/>
      <c r="C15" s="112"/>
      <c r="D15" s="122">
        <v>1</v>
      </c>
      <c r="E15" s="144">
        <v>1</v>
      </c>
      <c r="F15" s="145"/>
    </row>
    <row r="16" spans="1:6">
      <c r="A16" s="123" t="s">
        <v>26</v>
      </c>
      <c r="B16" s="124"/>
      <c r="C16" s="124"/>
      <c r="D16" s="111"/>
      <c r="E16" s="115"/>
      <c r="F16" s="115"/>
    </row>
    <row r="17" spans="1:6">
      <c r="A17" s="112" t="s">
        <v>27</v>
      </c>
      <c r="B17" s="112" t="s">
        <v>17</v>
      </c>
      <c r="C17" s="112"/>
      <c r="D17" s="125">
        <f>D21+D22</f>
        <v>4047.7186</v>
      </c>
      <c r="E17" s="146"/>
      <c r="F17" s="118"/>
    </row>
    <row r="18" spans="1:6">
      <c r="A18" s="112"/>
      <c r="B18" s="112" t="s">
        <v>18</v>
      </c>
      <c r="C18" s="118" t="s">
        <v>19</v>
      </c>
      <c r="D18" s="111">
        <f>附件4!J45</f>
        <v>1787.9866</v>
      </c>
      <c r="E18" s="112">
        <v>350</v>
      </c>
      <c r="F18" s="118"/>
    </row>
    <row r="19" spans="1:6">
      <c r="A19" s="112"/>
      <c r="B19" s="112"/>
      <c r="C19" s="118" t="s">
        <v>21</v>
      </c>
      <c r="D19" s="111">
        <v>90</v>
      </c>
      <c r="E19" s="112"/>
      <c r="F19" s="118"/>
    </row>
    <row r="20" spans="1:6">
      <c r="A20" s="112"/>
      <c r="B20" s="112"/>
      <c r="C20" s="118" t="s">
        <v>22</v>
      </c>
      <c r="D20" s="111">
        <v>254.4</v>
      </c>
      <c r="E20" s="112"/>
      <c r="F20" s="118"/>
    </row>
    <row r="21" spans="1:6">
      <c r="A21" s="112"/>
      <c r="B21" s="112"/>
      <c r="C21" s="118" t="s">
        <v>23</v>
      </c>
      <c r="D21" s="111">
        <f>SUM(D18:D20)</f>
        <v>2132.3866</v>
      </c>
      <c r="E21" s="112">
        <v>350</v>
      </c>
      <c r="F21" s="118"/>
    </row>
    <row r="22" spans="1:6">
      <c r="A22" s="112"/>
      <c r="B22" s="126" t="s">
        <v>24</v>
      </c>
      <c r="C22" s="126"/>
      <c r="D22" s="111">
        <v>1915.332</v>
      </c>
      <c r="E22" s="112"/>
      <c r="F22" s="118"/>
    </row>
    <row r="23" spans="1:6">
      <c r="A23" s="112" t="s">
        <v>28</v>
      </c>
      <c r="B23" s="112"/>
      <c r="C23" s="112"/>
      <c r="D23" s="127">
        <f>D18/D8</f>
        <v>0.223498325</v>
      </c>
      <c r="E23" s="147">
        <v>1</v>
      </c>
      <c r="F23" s="118"/>
    </row>
    <row r="24" spans="1:6">
      <c r="A24" s="128" t="s">
        <v>29</v>
      </c>
      <c r="B24" s="129"/>
      <c r="C24" s="129"/>
      <c r="D24" s="129"/>
      <c r="E24" s="129"/>
      <c r="F24" s="148"/>
    </row>
    <row r="25" spans="1:6">
      <c r="A25" s="130" t="s">
        <v>30</v>
      </c>
      <c r="B25" s="131" t="s">
        <v>31</v>
      </c>
      <c r="C25" s="131"/>
      <c r="D25" s="131"/>
      <c r="E25" s="131"/>
      <c r="F25" s="131"/>
    </row>
    <row r="26" spans="1:6">
      <c r="A26" s="132"/>
      <c r="B26" s="131" t="s">
        <v>32</v>
      </c>
      <c r="C26" s="131"/>
      <c r="D26" s="131"/>
      <c r="E26" s="131"/>
      <c r="F26" s="131"/>
    </row>
    <row r="27" ht="45" customHeight="true" spans="1:6">
      <c r="A27" s="133" t="s">
        <v>33</v>
      </c>
      <c r="B27" s="134" t="s">
        <v>34</v>
      </c>
      <c r="C27" s="135"/>
      <c r="D27" s="135"/>
      <c r="E27" s="135"/>
      <c r="F27" s="149"/>
    </row>
    <row r="28" ht="77" customHeight="true" spans="1:6">
      <c r="A28" s="136"/>
      <c r="B28" s="134" t="s">
        <v>35</v>
      </c>
      <c r="C28" s="135"/>
      <c r="D28" s="135"/>
      <c r="E28" s="135"/>
      <c r="F28" s="149"/>
    </row>
    <row r="29" ht="63" customHeight="true" spans="1:6">
      <c r="A29" s="137" t="s">
        <v>36</v>
      </c>
      <c r="B29" s="134" t="s">
        <v>37</v>
      </c>
      <c r="C29" s="135"/>
      <c r="D29" s="135"/>
      <c r="E29" s="135"/>
      <c r="F29" s="149"/>
    </row>
    <row r="30" ht="63" customHeight="true" spans="1:6">
      <c r="A30" s="133" t="s">
        <v>38</v>
      </c>
      <c r="B30" s="134" t="s">
        <v>39</v>
      </c>
      <c r="C30" s="135"/>
      <c r="D30" s="135"/>
      <c r="E30" s="135"/>
      <c r="F30" s="149"/>
    </row>
    <row r="31" ht="58" customHeight="true" spans="1:6">
      <c r="A31" s="138"/>
      <c r="B31" s="134" t="s">
        <v>40</v>
      </c>
      <c r="C31" s="135"/>
      <c r="D31" s="135"/>
      <c r="E31" s="135"/>
      <c r="F31" s="149"/>
    </row>
  </sheetData>
  <mergeCells count="30">
    <mergeCell ref="A1:B1"/>
    <mergeCell ref="A2:F2"/>
    <mergeCell ref="A3:B3"/>
    <mergeCell ref="A4:C4"/>
    <mergeCell ref="A5:C5"/>
    <mergeCell ref="A6:C6"/>
    <mergeCell ref="A7:C7"/>
    <mergeCell ref="A8:C8"/>
    <mergeCell ref="B9:C9"/>
    <mergeCell ref="B14:C14"/>
    <mergeCell ref="A15:C15"/>
    <mergeCell ref="A16:C16"/>
    <mergeCell ref="B17:C17"/>
    <mergeCell ref="B22:C22"/>
    <mergeCell ref="A23:C23"/>
    <mergeCell ref="A24:F24"/>
    <mergeCell ref="B25:F25"/>
    <mergeCell ref="B26:F26"/>
    <mergeCell ref="B27:F27"/>
    <mergeCell ref="B28:F28"/>
    <mergeCell ref="B29:F29"/>
    <mergeCell ref="B30:F30"/>
    <mergeCell ref="B31:F31"/>
    <mergeCell ref="A9:A14"/>
    <mergeCell ref="A17:A22"/>
    <mergeCell ref="A25:A26"/>
    <mergeCell ref="A27:A28"/>
    <mergeCell ref="A30:A31"/>
    <mergeCell ref="B10:B13"/>
    <mergeCell ref="B18:B21"/>
  </mergeCells>
  <dataValidations count="1">
    <dataValidation type="list" allowBlank="1" showInputMessage="1" showErrorMessage="1" sqref="E7">
      <formula1>"A贷款贴息,B投资补助,C奖励"</formula1>
    </dataValidation>
  </dataValidations>
  <pageMargins left="0.75" right="0.75" top="1" bottom="1" header="0.5" footer="0.5"/>
  <pageSetup paperSize="9" scale="77"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4"/>
  <sheetViews>
    <sheetView tabSelected="1" workbookViewId="0">
      <selection activeCell="G12" sqref="G12"/>
    </sheetView>
  </sheetViews>
  <sheetFormatPr defaultColWidth="9" defaultRowHeight="18.75" outlineLevelCol="3"/>
  <cols>
    <col min="1" max="1" width="14" style="88" customWidth="true"/>
    <col min="2" max="2" width="16.8166666666667" style="88" customWidth="true"/>
    <col min="3" max="3" width="25.4583333333333" style="88" customWidth="true"/>
    <col min="4" max="4" width="12" style="88" customWidth="true"/>
    <col min="5" max="7" width="9" style="88"/>
    <col min="8" max="8" width="12.8166666666667" style="88"/>
    <col min="9" max="16384" width="9" style="88"/>
  </cols>
  <sheetData>
    <row r="1" s="88" customFormat="true" ht="23" customHeight="true" spans="1:4">
      <c r="A1" s="89" t="s">
        <v>41</v>
      </c>
      <c r="B1" s="90"/>
      <c r="C1" s="91"/>
      <c r="D1" s="91"/>
    </row>
    <row r="2" s="88" customFormat="true" ht="37" customHeight="true" spans="1:4">
      <c r="A2" s="92" t="s">
        <v>42</v>
      </c>
      <c r="B2" s="92"/>
      <c r="C2" s="92"/>
      <c r="D2" s="92"/>
    </row>
    <row r="3" s="88" customFormat="true" ht="19" customHeight="true" spans="1:4">
      <c r="A3" s="93"/>
      <c r="B3" s="93"/>
      <c r="C3" s="91"/>
      <c r="D3" s="94" t="s">
        <v>43</v>
      </c>
    </row>
    <row r="4" s="88" customFormat="true" spans="1:4">
      <c r="A4" s="95" t="s">
        <v>44</v>
      </c>
      <c r="B4" s="95" t="s">
        <v>45</v>
      </c>
      <c r="C4" s="95" t="s">
        <v>46</v>
      </c>
      <c r="D4" s="95" t="s">
        <v>47</v>
      </c>
    </row>
    <row r="5" s="88" customFormat="true" ht="21.75" spans="1:4">
      <c r="A5" s="96" t="s">
        <v>48</v>
      </c>
      <c r="B5" s="96"/>
      <c r="C5" s="97"/>
      <c r="D5" s="82">
        <v>8000</v>
      </c>
    </row>
    <row r="6" s="88" customFormat="true" ht="16.5" customHeight="true" spans="1:4">
      <c r="A6" s="84" t="s">
        <v>49</v>
      </c>
      <c r="B6" s="86" t="s">
        <v>50</v>
      </c>
      <c r="C6" s="86"/>
      <c r="D6" s="82">
        <v>432</v>
      </c>
    </row>
    <row r="7" s="88" customFormat="true" ht="19.5" spans="1:4">
      <c r="A7" s="84"/>
      <c r="B7" s="95" t="s">
        <v>51</v>
      </c>
      <c r="C7" s="84" t="s">
        <v>52</v>
      </c>
      <c r="D7" s="85">
        <v>216</v>
      </c>
    </row>
    <row r="8" s="88" customFormat="true" ht="16.5" customHeight="true" spans="1:4">
      <c r="A8" s="84"/>
      <c r="B8" s="84" t="s">
        <v>53</v>
      </c>
      <c r="C8" s="84" t="s">
        <v>52</v>
      </c>
      <c r="D8" s="85">
        <v>216</v>
      </c>
    </row>
    <row r="9" s="88" customFormat="true" ht="21.75" spans="1:4">
      <c r="A9" s="84" t="s">
        <v>54</v>
      </c>
      <c r="B9" s="86" t="s">
        <v>50</v>
      </c>
      <c r="C9" s="86"/>
      <c r="D9" s="82">
        <v>216</v>
      </c>
    </row>
    <row r="10" s="88" customFormat="true" ht="19.5" spans="1:4">
      <c r="A10" s="84"/>
      <c r="B10" s="84" t="s">
        <v>55</v>
      </c>
      <c r="C10" s="84" t="s">
        <v>52</v>
      </c>
      <c r="D10" s="85">
        <v>216</v>
      </c>
    </row>
    <row r="11" s="88" customFormat="true" ht="21.75" spans="1:4">
      <c r="A11" s="84" t="s">
        <v>56</v>
      </c>
      <c r="B11" s="86" t="s">
        <v>50</v>
      </c>
      <c r="C11" s="86"/>
      <c r="D11" s="82">
        <v>1054</v>
      </c>
    </row>
    <row r="12" s="88" customFormat="true" ht="19.5" spans="1:4">
      <c r="A12" s="84"/>
      <c r="B12" s="84" t="s">
        <v>57</v>
      </c>
      <c r="C12" s="84" t="s">
        <v>52</v>
      </c>
      <c r="D12" s="85">
        <v>216</v>
      </c>
    </row>
    <row r="13" s="88" customFormat="true" ht="19.5" spans="1:4">
      <c r="A13" s="84"/>
      <c r="B13" s="84" t="s">
        <v>58</v>
      </c>
      <c r="C13" s="84" t="s">
        <v>52</v>
      </c>
      <c r="D13" s="85">
        <v>203</v>
      </c>
    </row>
    <row r="14" s="88" customFormat="true" ht="16.5" customHeight="true" spans="1:4">
      <c r="A14" s="84"/>
      <c r="B14" s="84" t="s">
        <v>59</v>
      </c>
      <c r="C14" s="84" t="s">
        <v>52</v>
      </c>
      <c r="D14" s="85">
        <v>203</v>
      </c>
    </row>
    <row r="15" s="88" customFormat="true" ht="19.5" spans="1:4">
      <c r="A15" s="84"/>
      <c r="B15" s="84" t="s">
        <v>60</v>
      </c>
      <c r="C15" s="84" t="s">
        <v>52</v>
      </c>
      <c r="D15" s="85">
        <v>216</v>
      </c>
    </row>
    <row r="16" s="88" customFormat="true" ht="19.5" spans="1:4">
      <c r="A16" s="84"/>
      <c r="B16" s="84" t="s">
        <v>61</v>
      </c>
      <c r="C16" s="84" t="s">
        <v>52</v>
      </c>
      <c r="D16" s="85">
        <v>216</v>
      </c>
    </row>
    <row r="17" s="88" customFormat="true" ht="21.75" spans="1:4">
      <c r="A17" s="84" t="s">
        <v>62</v>
      </c>
      <c r="B17" s="86" t="s">
        <v>50</v>
      </c>
      <c r="C17" s="86"/>
      <c r="D17" s="82">
        <v>635</v>
      </c>
    </row>
    <row r="18" s="88" customFormat="true" ht="16.5" customHeight="true" spans="1:4">
      <c r="A18" s="84"/>
      <c r="B18" s="84" t="s">
        <v>63</v>
      </c>
      <c r="C18" s="84" t="s">
        <v>52</v>
      </c>
      <c r="D18" s="85">
        <v>216</v>
      </c>
    </row>
    <row r="19" s="88" customFormat="true" ht="19.5" spans="1:4">
      <c r="A19" s="84"/>
      <c r="B19" s="84" t="s">
        <v>64</v>
      </c>
      <c r="C19" s="84" t="s">
        <v>52</v>
      </c>
      <c r="D19" s="85">
        <v>216</v>
      </c>
    </row>
    <row r="20" s="88" customFormat="true" ht="16.5" customHeight="true" spans="1:4">
      <c r="A20" s="84"/>
      <c r="B20" s="84" t="s">
        <v>65</v>
      </c>
      <c r="C20" s="84" t="s">
        <v>52</v>
      </c>
      <c r="D20" s="85">
        <v>203</v>
      </c>
    </row>
    <row r="21" s="88" customFormat="true" ht="21.75" spans="1:4">
      <c r="A21" s="84" t="s">
        <v>66</v>
      </c>
      <c r="B21" s="86" t="s">
        <v>50</v>
      </c>
      <c r="C21" s="86"/>
      <c r="D21" s="82">
        <v>203</v>
      </c>
    </row>
    <row r="22" s="88" customFormat="true" ht="19.5" spans="1:4">
      <c r="A22" s="84"/>
      <c r="B22" s="84" t="s">
        <v>67</v>
      </c>
      <c r="C22" s="84" t="s">
        <v>52</v>
      </c>
      <c r="D22" s="85">
        <v>203</v>
      </c>
    </row>
    <row r="23" s="88" customFormat="true" ht="21.75" spans="1:4">
      <c r="A23" s="84" t="s">
        <v>68</v>
      </c>
      <c r="B23" s="86" t="s">
        <v>50</v>
      </c>
      <c r="C23" s="86"/>
      <c r="D23" s="82">
        <v>648</v>
      </c>
    </row>
    <row r="24" s="88" customFormat="true" ht="16.5" customHeight="true" spans="1:4">
      <c r="A24" s="84"/>
      <c r="B24" s="84" t="s">
        <v>69</v>
      </c>
      <c r="C24" s="84" t="s">
        <v>52</v>
      </c>
      <c r="D24" s="85">
        <v>216</v>
      </c>
    </row>
    <row r="25" s="88" customFormat="true" ht="19.5" spans="1:4">
      <c r="A25" s="84"/>
      <c r="B25" s="84" t="s">
        <v>70</v>
      </c>
      <c r="C25" s="84" t="s">
        <v>52</v>
      </c>
      <c r="D25" s="85">
        <v>216</v>
      </c>
    </row>
    <row r="26" s="88" customFormat="true" ht="19.5" spans="1:4">
      <c r="A26" s="84"/>
      <c r="B26" s="84" t="s">
        <v>71</v>
      </c>
      <c r="C26" s="84" t="s">
        <v>52</v>
      </c>
      <c r="D26" s="85">
        <v>216</v>
      </c>
    </row>
    <row r="27" s="88" customFormat="true" ht="21.75" spans="1:4">
      <c r="A27" s="84" t="s">
        <v>72</v>
      </c>
      <c r="B27" s="86" t="s">
        <v>50</v>
      </c>
      <c r="C27" s="86"/>
      <c r="D27" s="82">
        <v>1283</v>
      </c>
    </row>
    <row r="28" s="88" customFormat="true" ht="19.5" spans="1:4">
      <c r="A28" s="84"/>
      <c r="B28" s="84" t="s">
        <v>73</v>
      </c>
      <c r="C28" s="84" t="s">
        <v>52</v>
      </c>
      <c r="D28" s="85">
        <v>203</v>
      </c>
    </row>
    <row r="29" s="88" customFormat="true" ht="19.5" spans="1:4">
      <c r="A29" s="84"/>
      <c r="B29" s="84" t="s">
        <v>74</v>
      </c>
      <c r="C29" s="84" t="s">
        <v>52</v>
      </c>
      <c r="D29" s="85">
        <v>216</v>
      </c>
    </row>
    <row r="30" s="88" customFormat="true" ht="19.5" spans="1:4">
      <c r="A30" s="84"/>
      <c r="B30" s="84" t="s">
        <v>75</v>
      </c>
      <c r="C30" s="84" t="s">
        <v>52</v>
      </c>
      <c r="D30" s="85">
        <v>216</v>
      </c>
    </row>
    <row r="31" s="88" customFormat="true" ht="16.5" customHeight="true" spans="1:4">
      <c r="A31" s="84"/>
      <c r="B31" s="84" t="s">
        <v>76</v>
      </c>
      <c r="C31" s="84" t="s">
        <v>52</v>
      </c>
      <c r="D31" s="85">
        <v>216</v>
      </c>
    </row>
    <row r="32" s="88" customFormat="true" ht="19.5" spans="1:4">
      <c r="A32" s="84"/>
      <c r="B32" s="84" t="s">
        <v>77</v>
      </c>
      <c r="C32" s="84" t="s">
        <v>52</v>
      </c>
      <c r="D32" s="85">
        <v>216</v>
      </c>
    </row>
    <row r="33" s="88" customFormat="true" ht="19.5" spans="1:4">
      <c r="A33" s="84"/>
      <c r="B33" s="84" t="s">
        <v>78</v>
      </c>
      <c r="C33" s="84" t="s">
        <v>52</v>
      </c>
      <c r="D33" s="85">
        <v>216</v>
      </c>
    </row>
    <row r="34" s="88" customFormat="true" ht="21.75" spans="1:4">
      <c r="A34" s="84" t="s">
        <v>79</v>
      </c>
      <c r="B34" s="86" t="s">
        <v>50</v>
      </c>
      <c r="C34" s="86"/>
      <c r="D34" s="82">
        <v>838</v>
      </c>
    </row>
    <row r="35" s="88" customFormat="true" ht="19.5" spans="1:4">
      <c r="A35" s="84"/>
      <c r="B35" s="84" t="s">
        <v>80</v>
      </c>
      <c r="C35" s="84" t="s">
        <v>52</v>
      </c>
      <c r="D35" s="85">
        <v>216</v>
      </c>
    </row>
    <row r="36" s="88" customFormat="true" ht="16.5" customHeight="true" spans="1:4">
      <c r="A36" s="84"/>
      <c r="B36" s="84" t="s">
        <v>81</v>
      </c>
      <c r="C36" s="84" t="s">
        <v>52</v>
      </c>
      <c r="D36" s="85">
        <v>216</v>
      </c>
    </row>
    <row r="37" s="88" customFormat="true" ht="19.5" spans="1:4">
      <c r="A37" s="84"/>
      <c r="B37" s="84" t="s">
        <v>82</v>
      </c>
      <c r="C37" s="84" t="s">
        <v>52</v>
      </c>
      <c r="D37" s="85">
        <v>203</v>
      </c>
    </row>
    <row r="38" s="88" customFormat="true" ht="19.5" spans="1:4">
      <c r="A38" s="84"/>
      <c r="B38" s="84" t="s">
        <v>83</v>
      </c>
      <c r="C38" s="84" t="s">
        <v>52</v>
      </c>
      <c r="D38" s="85">
        <v>203</v>
      </c>
    </row>
    <row r="39" s="88" customFormat="true" ht="21.75" spans="1:4">
      <c r="A39" s="84" t="s">
        <v>84</v>
      </c>
      <c r="B39" s="86" t="s">
        <v>50</v>
      </c>
      <c r="C39" s="86"/>
      <c r="D39" s="82">
        <v>648</v>
      </c>
    </row>
    <row r="40" s="88" customFormat="true" ht="16.5" customHeight="true" spans="1:4">
      <c r="A40" s="84"/>
      <c r="B40" s="84" t="s">
        <v>85</v>
      </c>
      <c r="C40" s="84" t="s">
        <v>52</v>
      </c>
      <c r="D40" s="85">
        <v>216</v>
      </c>
    </row>
    <row r="41" s="88" customFormat="true" ht="19.5" spans="1:4">
      <c r="A41" s="84"/>
      <c r="B41" s="84" t="s">
        <v>86</v>
      </c>
      <c r="C41" s="84" t="s">
        <v>52</v>
      </c>
      <c r="D41" s="85">
        <v>216</v>
      </c>
    </row>
    <row r="42" s="88" customFormat="true" ht="19.5" spans="1:4">
      <c r="A42" s="84"/>
      <c r="B42" s="84" t="s">
        <v>87</v>
      </c>
      <c r="C42" s="84" t="s">
        <v>52</v>
      </c>
      <c r="D42" s="85">
        <v>216</v>
      </c>
    </row>
    <row r="43" s="88" customFormat="true" ht="21.75" spans="1:4">
      <c r="A43" s="84" t="s">
        <v>88</v>
      </c>
      <c r="B43" s="86" t="s">
        <v>50</v>
      </c>
      <c r="C43" s="86"/>
      <c r="D43" s="82">
        <v>1218</v>
      </c>
    </row>
    <row r="44" s="88" customFormat="true" ht="19.5" spans="1:4">
      <c r="A44" s="84"/>
      <c r="B44" s="84" t="s">
        <v>89</v>
      </c>
      <c r="C44" s="84" t="s">
        <v>52</v>
      </c>
      <c r="D44" s="85">
        <v>203</v>
      </c>
    </row>
    <row r="45" s="88" customFormat="true" ht="19.5" spans="1:4">
      <c r="A45" s="84"/>
      <c r="B45" s="84" t="s">
        <v>90</v>
      </c>
      <c r="C45" s="84" t="s">
        <v>52</v>
      </c>
      <c r="D45" s="85">
        <v>203</v>
      </c>
    </row>
    <row r="46" s="88" customFormat="true" ht="19.5" spans="1:4">
      <c r="A46" s="84"/>
      <c r="B46" s="84" t="s">
        <v>91</v>
      </c>
      <c r="C46" s="84" t="s">
        <v>52</v>
      </c>
      <c r="D46" s="85">
        <v>203</v>
      </c>
    </row>
    <row r="47" s="88" customFormat="true" ht="16.5" customHeight="true" spans="1:4">
      <c r="A47" s="84"/>
      <c r="B47" s="84" t="s">
        <v>92</v>
      </c>
      <c r="C47" s="84" t="s">
        <v>52</v>
      </c>
      <c r="D47" s="85">
        <v>203</v>
      </c>
    </row>
    <row r="48" s="88" customFormat="true" ht="19.5" spans="1:4">
      <c r="A48" s="84"/>
      <c r="B48" s="84" t="s">
        <v>93</v>
      </c>
      <c r="C48" s="84" t="s">
        <v>52</v>
      </c>
      <c r="D48" s="85">
        <v>203</v>
      </c>
    </row>
    <row r="49" s="88" customFormat="true" ht="19.5" spans="1:4">
      <c r="A49" s="84"/>
      <c r="B49" s="84" t="s">
        <v>94</v>
      </c>
      <c r="C49" s="84" t="s">
        <v>52</v>
      </c>
      <c r="D49" s="85">
        <v>203</v>
      </c>
    </row>
    <row r="50" s="88" customFormat="true" ht="21.75" spans="1:4">
      <c r="A50" s="84" t="s">
        <v>95</v>
      </c>
      <c r="B50" s="86" t="s">
        <v>50</v>
      </c>
      <c r="C50" s="86"/>
      <c r="D50" s="82">
        <v>825</v>
      </c>
    </row>
    <row r="51" s="88" customFormat="true" ht="19.5" spans="1:4">
      <c r="A51" s="84"/>
      <c r="B51" s="84" t="s">
        <v>96</v>
      </c>
      <c r="C51" s="84" t="s">
        <v>52</v>
      </c>
      <c r="D51" s="85">
        <v>203</v>
      </c>
    </row>
    <row r="52" s="88" customFormat="true" ht="19.5" spans="1:4">
      <c r="A52" s="84"/>
      <c r="B52" s="84" t="s">
        <v>97</v>
      </c>
      <c r="C52" s="84" t="s">
        <v>52</v>
      </c>
      <c r="D52" s="85">
        <v>203</v>
      </c>
    </row>
    <row r="53" s="88" customFormat="true" ht="19.5" spans="1:4">
      <c r="A53" s="84"/>
      <c r="B53" s="84" t="s">
        <v>98</v>
      </c>
      <c r="C53" s="84" t="s">
        <v>52</v>
      </c>
      <c r="D53" s="85">
        <v>203</v>
      </c>
    </row>
    <row r="54" s="88" customFormat="true" ht="19.5" spans="1:4">
      <c r="A54" s="84"/>
      <c r="B54" s="84" t="s">
        <v>99</v>
      </c>
      <c r="C54" s="84" t="s">
        <v>52</v>
      </c>
      <c r="D54" s="85">
        <v>216</v>
      </c>
    </row>
  </sheetData>
  <mergeCells count="13">
    <mergeCell ref="A2:D2"/>
    <mergeCell ref="A5:B5"/>
    <mergeCell ref="A6:A8"/>
    <mergeCell ref="A9:A10"/>
    <mergeCell ref="A11:A16"/>
    <mergeCell ref="A17:A20"/>
    <mergeCell ref="A21:A22"/>
    <mergeCell ref="A23:A26"/>
    <mergeCell ref="A27:A33"/>
    <mergeCell ref="A34:A38"/>
    <mergeCell ref="A39:A42"/>
    <mergeCell ref="A43:A49"/>
    <mergeCell ref="A50:A54"/>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0"/>
  <sheetViews>
    <sheetView workbookViewId="0">
      <selection activeCell="A1" sqref="A1"/>
    </sheetView>
  </sheetViews>
  <sheetFormatPr defaultColWidth="8.725" defaultRowHeight="13.5" outlineLevelCol="5"/>
  <cols>
    <col min="1" max="1" width="13.725" customWidth="true"/>
    <col min="2" max="2" width="33.875" customWidth="true"/>
    <col min="3" max="3" width="27.625" customWidth="true"/>
    <col min="4" max="4" width="12.725" style="73" customWidth="true"/>
    <col min="6" max="6" width="12.8166666666667"/>
  </cols>
  <sheetData>
    <row r="1" ht="18.75" spans="1:1">
      <c r="A1" s="2" t="s">
        <v>100</v>
      </c>
    </row>
    <row r="2" ht="21" spans="1:4">
      <c r="A2" s="74" t="s">
        <v>101</v>
      </c>
      <c r="B2" s="74"/>
      <c r="C2" s="74"/>
      <c r="D2" s="75"/>
    </row>
    <row r="3" ht="21.75" spans="1:4">
      <c r="A3" s="76"/>
      <c r="B3" s="76"/>
      <c r="C3" s="76"/>
      <c r="D3" s="77" t="s">
        <v>43</v>
      </c>
    </row>
    <row r="4" ht="19.5" spans="1:4">
      <c r="A4" s="78" t="s">
        <v>102</v>
      </c>
      <c r="B4" s="78" t="s">
        <v>103</v>
      </c>
      <c r="C4" s="78" t="s">
        <v>104</v>
      </c>
      <c r="D4" s="79" t="s">
        <v>105</v>
      </c>
    </row>
    <row r="5" ht="21.75" spans="1:4">
      <c r="A5" s="80" t="s">
        <v>106</v>
      </c>
      <c r="B5" s="80"/>
      <c r="C5" s="80"/>
      <c r="D5" s="81">
        <f>(SUM(D6+D8+D11+D13+D15+D21+D23+D25+D27+D29))</f>
        <v>350.0045</v>
      </c>
    </row>
    <row r="6" ht="21.75" spans="1:4">
      <c r="A6" s="80" t="s">
        <v>107</v>
      </c>
      <c r="B6" s="80"/>
      <c r="C6" s="80"/>
      <c r="D6" s="82">
        <v>293.81</v>
      </c>
    </row>
    <row r="7" ht="33" customHeight="true" spans="1:4">
      <c r="A7" s="83" t="s">
        <v>108</v>
      </c>
      <c r="B7" s="84" t="s">
        <v>109</v>
      </c>
      <c r="C7" s="84" t="s">
        <v>110</v>
      </c>
      <c r="D7" s="85">
        <v>293.810810423366</v>
      </c>
    </row>
    <row r="8" ht="21.75" spans="1:4">
      <c r="A8" s="80" t="s">
        <v>107</v>
      </c>
      <c r="B8" s="80"/>
      <c r="C8" s="80"/>
      <c r="D8" s="81">
        <v>3.8228</v>
      </c>
    </row>
    <row r="9" ht="36" customHeight="true" spans="1:4">
      <c r="A9" s="83" t="s">
        <v>111</v>
      </c>
      <c r="B9" s="84" t="s">
        <v>112</v>
      </c>
      <c r="C9" s="84" t="s">
        <v>110</v>
      </c>
      <c r="D9" s="85">
        <v>1.62468316971591</v>
      </c>
    </row>
    <row r="10" ht="36" customHeight="true" spans="1:6">
      <c r="A10" s="83"/>
      <c r="B10" s="84" t="s">
        <v>113</v>
      </c>
      <c r="C10" s="84" t="s">
        <v>110</v>
      </c>
      <c r="D10" s="85">
        <v>2.1981007590274</v>
      </c>
      <c r="F10" s="87"/>
    </row>
    <row r="11" ht="21.75" spans="1:4">
      <c r="A11" s="86" t="s">
        <v>50</v>
      </c>
      <c r="B11" s="86"/>
      <c r="C11" s="86"/>
      <c r="D11" s="82">
        <v>4.8699</v>
      </c>
    </row>
    <row r="12" ht="36" customHeight="true" spans="1:4">
      <c r="A12" s="83" t="s">
        <v>114</v>
      </c>
      <c r="B12" s="84" t="s">
        <v>115</v>
      </c>
      <c r="C12" s="84" t="s">
        <v>110</v>
      </c>
      <c r="D12" s="85">
        <v>4.86986833922565</v>
      </c>
    </row>
    <row r="13" ht="21.75" spans="1:4">
      <c r="A13" s="86" t="s">
        <v>50</v>
      </c>
      <c r="B13" s="86"/>
      <c r="C13" s="86"/>
      <c r="D13" s="82">
        <v>9.052</v>
      </c>
    </row>
    <row r="14" ht="33" customHeight="true" spans="1:4">
      <c r="A14" s="83" t="s">
        <v>54</v>
      </c>
      <c r="B14" s="84" t="s">
        <v>116</v>
      </c>
      <c r="C14" s="84" t="s">
        <v>110</v>
      </c>
      <c r="D14" s="85">
        <v>9.05199395727083</v>
      </c>
    </row>
    <row r="15" ht="21.75" spans="1:4">
      <c r="A15" s="86" t="s">
        <v>50</v>
      </c>
      <c r="B15" s="86"/>
      <c r="C15" s="86"/>
      <c r="D15" s="82">
        <v>28.6248</v>
      </c>
    </row>
    <row r="16" ht="37" customHeight="true" spans="1:4">
      <c r="A16" s="83" t="s">
        <v>62</v>
      </c>
      <c r="B16" s="84" t="s">
        <v>117</v>
      </c>
      <c r="C16" s="84" t="s">
        <v>110</v>
      </c>
      <c r="D16" s="85">
        <v>9.01340773199008</v>
      </c>
    </row>
    <row r="17" ht="37" customHeight="true" spans="1:4">
      <c r="A17" s="83"/>
      <c r="B17" s="84" t="s">
        <v>118</v>
      </c>
      <c r="C17" s="84" t="s">
        <v>110</v>
      </c>
      <c r="D17" s="85">
        <v>5.40087691932765</v>
      </c>
    </row>
    <row r="18" ht="37" customHeight="true" spans="1:4">
      <c r="A18" s="83"/>
      <c r="B18" s="84" t="s">
        <v>119</v>
      </c>
      <c r="C18" s="84" t="s">
        <v>110</v>
      </c>
      <c r="D18" s="85">
        <v>8.39095099259267</v>
      </c>
    </row>
    <row r="19" ht="37" customHeight="true" spans="1:4">
      <c r="A19" s="83"/>
      <c r="B19" s="84" t="s">
        <v>120</v>
      </c>
      <c r="C19" s="84" t="s">
        <v>110</v>
      </c>
      <c r="D19" s="85">
        <v>1.95021711364795</v>
      </c>
    </row>
    <row r="20" ht="37" customHeight="true" spans="1:4">
      <c r="A20" s="83"/>
      <c r="B20" s="84" t="s">
        <v>121</v>
      </c>
      <c r="C20" s="84" t="s">
        <v>110</v>
      </c>
      <c r="D20" s="85">
        <v>3.86931437687598</v>
      </c>
    </row>
    <row r="21" ht="21.75" spans="1:4">
      <c r="A21" s="86" t="s">
        <v>50</v>
      </c>
      <c r="B21" s="86"/>
      <c r="C21" s="86"/>
      <c r="D21" s="82">
        <v>0.2777</v>
      </c>
    </row>
    <row r="22" ht="35" customHeight="true" spans="1:4">
      <c r="A22" s="83" t="s">
        <v>66</v>
      </c>
      <c r="B22" s="84" t="s">
        <v>122</v>
      </c>
      <c r="C22" s="84" t="s">
        <v>110</v>
      </c>
      <c r="D22" s="85">
        <v>0.277749144822756</v>
      </c>
    </row>
    <row r="23" ht="21.75" spans="1:4">
      <c r="A23" s="86" t="s">
        <v>50</v>
      </c>
      <c r="B23" s="86"/>
      <c r="C23" s="86"/>
      <c r="D23" s="82">
        <v>4.5455</v>
      </c>
    </row>
    <row r="24" ht="36" customHeight="true" spans="1:4">
      <c r="A24" s="83" t="s">
        <v>68</v>
      </c>
      <c r="B24" s="84" t="s">
        <v>123</v>
      </c>
      <c r="C24" s="84" t="s">
        <v>110</v>
      </c>
      <c r="D24" s="85">
        <v>4.54552901527134</v>
      </c>
    </row>
    <row r="25" ht="36" customHeight="true" spans="1:4">
      <c r="A25" s="86" t="s">
        <v>50</v>
      </c>
      <c r="B25" s="86"/>
      <c r="C25" s="86"/>
      <c r="D25" s="82">
        <v>2.95</v>
      </c>
    </row>
    <row r="26" ht="39" customHeight="true" spans="1:4">
      <c r="A26" s="83" t="s">
        <v>79</v>
      </c>
      <c r="B26" s="84" t="s">
        <v>124</v>
      </c>
      <c r="C26" s="84" t="s">
        <v>110</v>
      </c>
      <c r="D26" s="85">
        <v>2.95</v>
      </c>
    </row>
    <row r="27" ht="21.75" spans="1:4">
      <c r="A27" s="86" t="s">
        <v>50</v>
      </c>
      <c r="B27" s="86"/>
      <c r="C27" s="86"/>
      <c r="D27" s="82">
        <v>1.9323</v>
      </c>
    </row>
    <row r="28" ht="42" customHeight="true" spans="1:4">
      <c r="A28" s="83" t="s">
        <v>84</v>
      </c>
      <c r="B28" s="84" t="s">
        <v>125</v>
      </c>
      <c r="C28" s="84" t="s">
        <v>110</v>
      </c>
      <c r="D28" s="85">
        <v>1.93229781398197</v>
      </c>
    </row>
    <row r="29" ht="21.75" spans="1:4">
      <c r="A29" s="86" t="s">
        <v>50</v>
      </c>
      <c r="B29" s="86"/>
      <c r="C29" s="86"/>
      <c r="D29" s="82">
        <v>0.1195</v>
      </c>
    </row>
    <row r="30" ht="39" customHeight="true" spans="1:4">
      <c r="A30" s="83" t="s">
        <v>88</v>
      </c>
      <c r="B30" s="84" t="s">
        <v>126</v>
      </c>
      <c r="C30" s="84" t="s">
        <v>110</v>
      </c>
      <c r="D30" s="85">
        <v>0.119461997773228</v>
      </c>
    </row>
  </sheetData>
  <mergeCells count="14">
    <mergeCell ref="A2:D2"/>
    <mergeCell ref="A5:B5"/>
    <mergeCell ref="A6:B6"/>
    <mergeCell ref="A8:B8"/>
    <mergeCell ref="A11:B11"/>
    <mergeCell ref="A13:B13"/>
    <mergeCell ref="A15:B15"/>
    <mergeCell ref="A21:B21"/>
    <mergeCell ref="A23:B23"/>
    <mergeCell ref="A25:B25"/>
    <mergeCell ref="A27:B27"/>
    <mergeCell ref="A29:B29"/>
    <mergeCell ref="A9:A10"/>
    <mergeCell ref="A16:A20"/>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8"/>
  <sheetViews>
    <sheetView zoomScale="82" zoomScaleNormal="82" workbookViewId="0">
      <pane ySplit="6" topLeftCell="A7" activePane="bottomLeft" state="frozen"/>
      <selection/>
      <selection pane="bottomLeft" activeCell="C18" sqref="C18"/>
    </sheetView>
  </sheetViews>
  <sheetFormatPr defaultColWidth="9.81666666666667" defaultRowHeight="15.75"/>
  <cols>
    <col min="1" max="1" width="4.81666666666667" style="31" customWidth="true"/>
    <col min="2" max="2" width="26.275" style="32" customWidth="true"/>
    <col min="3" max="3" width="26.5416666666667" style="32" customWidth="true"/>
    <col min="4" max="5" width="8.36666666666667" style="31" customWidth="true"/>
    <col min="6" max="6" width="6.54166666666667" style="31" customWidth="true"/>
    <col min="7" max="7" width="8.45833333333333" style="31" customWidth="true"/>
    <col min="8" max="10" width="8.36666666666667" style="31" customWidth="true"/>
    <col min="11" max="11" width="6.54166666666667" style="31" customWidth="true"/>
    <col min="12" max="12" width="8.45833333333333" style="31" customWidth="true"/>
    <col min="13" max="13" width="8.36666666666667" style="31" customWidth="true"/>
    <col min="14" max="14" width="8.81666666666667" style="31" customWidth="true"/>
    <col min="15" max="15" width="8.36666666666667" style="31" customWidth="true"/>
    <col min="16" max="16" width="34.4583333333333" style="31" customWidth="true"/>
    <col min="17" max="16383" width="9.81666666666667" style="31"/>
  </cols>
  <sheetData>
    <row r="1" s="31" customFormat="true" spans="1:3">
      <c r="A1" s="31" t="s">
        <v>127</v>
      </c>
      <c r="B1" s="32"/>
      <c r="C1" s="32"/>
    </row>
    <row r="2" s="31" customFormat="true" ht="28" customHeight="true" spans="1:16">
      <c r="A2" s="33" t="s">
        <v>128</v>
      </c>
      <c r="B2" s="33"/>
      <c r="C2" s="33"/>
      <c r="D2" s="33"/>
      <c r="E2" s="33"/>
      <c r="F2" s="33"/>
      <c r="G2" s="33"/>
      <c r="H2" s="33"/>
      <c r="I2" s="33"/>
      <c r="J2" s="33"/>
      <c r="K2" s="33"/>
      <c r="L2" s="33"/>
      <c r="M2" s="33"/>
      <c r="N2" s="33"/>
      <c r="O2" s="33"/>
      <c r="P2" s="33"/>
    </row>
    <row r="3" s="31" customFormat="true" spans="2:3">
      <c r="B3" s="32"/>
      <c r="C3" s="32"/>
    </row>
    <row r="4" s="31" customFormat="true" spans="1:16">
      <c r="A4" s="34" t="s">
        <v>129</v>
      </c>
      <c r="B4" s="35" t="s">
        <v>130</v>
      </c>
      <c r="C4" s="36" t="s">
        <v>131</v>
      </c>
      <c r="D4" s="37" t="s">
        <v>132</v>
      </c>
      <c r="E4" s="56"/>
      <c r="F4" s="56"/>
      <c r="G4" s="10"/>
      <c r="H4" s="10"/>
      <c r="I4" s="37" t="s">
        <v>133</v>
      </c>
      <c r="J4" s="56"/>
      <c r="K4" s="56"/>
      <c r="L4" s="10"/>
      <c r="M4" s="10"/>
      <c r="N4" s="64" t="s">
        <v>134</v>
      </c>
      <c r="O4" s="65"/>
      <c r="P4" s="66" t="s">
        <v>135</v>
      </c>
    </row>
    <row r="5" s="31" customFormat="true" ht="16.5" spans="1:16">
      <c r="A5" s="38"/>
      <c r="B5" s="39"/>
      <c r="C5" s="40"/>
      <c r="D5" s="41" t="s">
        <v>17</v>
      </c>
      <c r="E5" s="57" t="s">
        <v>136</v>
      </c>
      <c r="F5" s="58"/>
      <c r="G5" s="59"/>
      <c r="H5" s="41" t="s">
        <v>137</v>
      </c>
      <c r="I5" s="41" t="s">
        <v>17</v>
      </c>
      <c r="J5" s="57" t="s">
        <v>136</v>
      </c>
      <c r="K5" s="58"/>
      <c r="L5" s="59"/>
      <c r="M5" s="41" t="s">
        <v>137</v>
      </c>
      <c r="N5" s="67" t="s">
        <v>130</v>
      </c>
      <c r="O5" s="67" t="s">
        <v>138</v>
      </c>
      <c r="P5" s="66"/>
    </row>
    <row r="6" s="31" customFormat="true" spans="1:16">
      <c r="A6" s="42"/>
      <c r="B6" s="43"/>
      <c r="C6" s="44"/>
      <c r="D6" s="45"/>
      <c r="E6" s="56" t="s">
        <v>139</v>
      </c>
      <c r="F6" s="56" t="s">
        <v>140</v>
      </c>
      <c r="G6" s="37" t="s">
        <v>22</v>
      </c>
      <c r="H6" s="45"/>
      <c r="I6" s="45"/>
      <c r="J6" s="56" t="s">
        <v>139</v>
      </c>
      <c r="K6" s="56" t="s">
        <v>140</v>
      </c>
      <c r="L6" s="37" t="s">
        <v>22</v>
      </c>
      <c r="M6" s="45"/>
      <c r="N6" s="68"/>
      <c r="O6" s="69"/>
      <c r="P6" s="66"/>
    </row>
    <row r="7" s="31" customFormat="true" ht="16.5" spans="1:16">
      <c r="A7" s="46">
        <v>1</v>
      </c>
      <c r="B7" s="47" t="s">
        <v>141</v>
      </c>
      <c r="C7" s="48" t="s">
        <v>142</v>
      </c>
      <c r="D7" s="49">
        <f t="shared" ref="D7:D44" si="0">E7+F7+G7+H7</f>
        <v>0</v>
      </c>
      <c r="E7" s="49"/>
      <c r="F7" s="49"/>
      <c r="G7" s="49"/>
      <c r="H7" s="49"/>
      <c r="I7" s="49">
        <f>J7+K7+L7+M7</f>
        <v>0</v>
      </c>
      <c r="J7" s="49"/>
      <c r="K7" s="49"/>
      <c r="L7" s="49"/>
      <c r="M7" s="49"/>
      <c r="N7" s="49"/>
      <c r="O7" s="49">
        <v>216</v>
      </c>
      <c r="P7" s="47"/>
    </row>
    <row r="8" s="31" customFormat="true" ht="24" spans="1:16">
      <c r="A8" s="46">
        <v>2</v>
      </c>
      <c r="B8" s="47" t="s">
        <v>143</v>
      </c>
      <c r="C8" s="48" t="s">
        <v>144</v>
      </c>
      <c r="D8" s="49">
        <f t="shared" si="0"/>
        <v>182</v>
      </c>
      <c r="E8" s="49">
        <v>110</v>
      </c>
      <c r="F8" s="49"/>
      <c r="G8" s="49"/>
      <c r="H8" s="49">
        <v>72</v>
      </c>
      <c r="I8" s="49">
        <f t="shared" ref="I7:I44" si="1">J8+K8+L8+M8</f>
        <v>127.605</v>
      </c>
      <c r="J8" s="49">
        <v>110</v>
      </c>
      <c r="K8" s="49"/>
      <c r="L8" s="49"/>
      <c r="M8" s="49">
        <v>17.605</v>
      </c>
      <c r="N8" s="49"/>
      <c r="O8" s="49">
        <v>106</v>
      </c>
      <c r="P8" s="47"/>
    </row>
    <row r="9" s="31" customFormat="true" ht="16.5" spans="1:16">
      <c r="A9" s="46">
        <v>3</v>
      </c>
      <c r="B9" s="47" t="s">
        <v>145</v>
      </c>
      <c r="C9" s="48" t="s">
        <v>146</v>
      </c>
      <c r="D9" s="49">
        <f t="shared" si="0"/>
        <v>216</v>
      </c>
      <c r="E9" s="49">
        <v>216</v>
      </c>
      <c r="F9" s="49"/>
      <c r="G9" s="49"/>
      <c r="H9" s="49"/>
      <c r="I9" s="49">
        <f t="shared" si="1"/>
        <v>90.8</v>
      </c>
      <c r="J9" s="49">
        <v>90.8</v>
      </c>
      <c r="K9" s="49"/>
      <c r="L9" s="49"/>
      <c r="M9" s="49"/>
      <c r="N9" s="49"/>
      <c r="O9" s="49"/>
      <c r="P9" s="47" t="s">
        <v>147</v>
      </c>
    </row>
    <row r="10" s="31" customFormat="true" ht="16.5" spans="1:16">
      <c r="A10" s="46">
        <v>4</v>
      </c>
      <c r="B10" s="48" t="s">
        <v>148</v>
      </c>
      <c r="C10" s="48" t="s">
        <v>149</v>
      </c>
      <c r="D10" s="49">
        <f t="shared" si="0"/>
        <v>216</v>
      </c>
      <c r="E10" s="49">
        <v>216</v>
      </c>
      <c r="F10" s="49"/>
      <c r="G10" s="49"/>
      <c r="H10" s="49"/>
      <c r="I10" s="49">
        <f t="shared" si="1"/>
        <v>49</v>
      </c>
      <c r="J10" s="49">
        <v>49</v>
      </c>
      <c r="K10" s="49"/>
      <c r="L10" s="49"/>
      <c r="M10" s="49"/>
      <c r="N10" s="49"/>
      <c r="O10" s="49"/>
      <c r="P10" s="47"/>
    </row>
    <row r="11" s="31" customFormat="true" ht="24" spans="1:16">
      <c r="A11" s="46">
        <v>5</v>
      </c>
      <c r="B11" s="48" t="s">
        <v>150</v>
      </c>
      <c r="C11" s="48" t="s">
        <v>151</v>
      </c>
      <c r="D11" s="49">
        <f t="shared" si="0"/>
        <v>216</v>
      </c>
      <c r="E11" s="49">
        <v>216</v>
      </c>
      <c r="F11" s="49"/>
      <c r="G11" s="49"/>
      <c r="H11" s="49"/>
      <c r="I11" s="49">
        <f t="shared" si="1"/>
        <v>148.323</v>
      </c>
      <c r="J11" s="49">
        <v>148.323</v>
      </c>
      <c r="K11" s="49"/>
      <c r="L11" s="49"/>
      <c r="M11" s="49"/>
      <c r="N11" s="49"/>
      <c r="O11" s="49"/>
      <c r="P11" s="47"/>
    </row>
    <row r="12" s="31" customFormat="true" ht="24" spans="1:16">
      <c r="A12" s="46">
        <v>6</v>
      </c>
      <c r="B12" s="48" t="s">
        <v>152</v>
      </c>
      <c r="C12" s="48" t="s">
        <v>153</v>
      </c>
      <c r="D12" s="49">
        <f t="shared" si="0"/>
        <v>216</v>
      </c>
      <c r="E12" s="49">
        <v>216</v>
      </c>
      <c r="F12" s="49"/>
      <c r="G12" s="49"/>
      <c r="H12" s="49"/>
      <c r="I12" s="49">
        <f t="shared" si="1"/>
        <v>102.19</v>
      </c>
      <c r="J12" s="49">
        <v>102.19</v>
      </c>
      <c r="K12" s="49"/>
      <c r="L12" s="49"/>
      <c r="M12" s="49"/>
      <c r="N12" s="49"/>
      <c r="O12" s="49"/>
      <c r="P12" s="47"/>
    </row>
    <row r="13" s="31" customFormat="true" ht="24" spans="1:16">
      <c r="A13" s="46">
        <v>7</v>
      </c>
      <c r="B13" s="48" t="s">
        <v>154</v>
      </c>
      <c r="C13" s="48" t="s">
        <v>155</v>
      </c>
      <c r="D13" s="49">
        <f t="shared" si="0"/>
        <v>213</v>
      </c>
      <c r="E13" s="49">
        <v>203</v>
      </c>
      <c r="F13" s="49">
        <v>10</v>
      </c>
      <c r="G13" s="49"/>
      <c r="H13" s="49"/>
      <c r="I13" s="49">
        <f t="shared" si="1"/>
        <v>114.045</v>
      </c>
      <c r="J13" s="49">
        <v>104.045</v>
      </c>
      <c r="K13" s="49">
        <v>10</v>
      </c>
      <c r="L13" s="49"/>
      <c r="M13" s="49"/>
      <c r="N13" s="49"/>
      <c r="O13" s="49"/>
      <c r="P13" s="47" t="s">
        <v>156</v>
      </c>
    </row>
    <row r="14" s="31" customFormat="true" ht="36" spans="1:16">
      <c r="A14" s="46">
        <v>8</v>
      </c>
      <c r="B14" s="48" t="s">
        <v>157</v>
      </c>
      <c r="C14" s="48" t="s">
        <v>158</v>
      </c>
      <c r="D14" s="49">
        <f t="shared" si="0"/>
        <v>430.774</v>
      </c>
      <c r="E14" s="49">
        <v>216</v>
      </c>
      <c r="F14" s="49"/>
      <c r="G14" s="49">
        <v>100</v>
      </c>
      <c r="H14" s="49">
        <v>114.774</v>
      </c>
      <c r="I14" s="49">
        <f t="shared" si="1"/>
        <v>430.774</v>
      </c>
      <c r="J14" s="49">
        <v>216</v>
      </c>
      <c r="K14" s="49"/>
      <c r="L14" s="49">
        <v>100</v>
      </c>
      <c r="M14" s="49">
        <v>114.774</v>
      </c>
      <c r="N14" s="49"/>
      <c r="O14" s="49"/>
      <c r="P14" s="47" t="s">
        <v>159</v>
      </c>
    </row>
    <row r="15" s="31" customFormat="true" ht="24" spans="1:16">
      <c r="A15" s="46">
        <v>9</v>
      </c>
      <c r="B15" s="48" t="s">
        <v>160</v>
      </c>
      <c r="C15" s="48" t="s">
        <v>161</v>
      </c>
      <c r="D15" s="49">
        <f t="shared" si="0"/>
        <v>452.8</v>
      </c>
      <c r="E15" s="49">
        <v>216</v>
      </c>
      <c r="F15" s="49"/>
      <c r="G15" s="49"/>
      <c r="H15" s="49">
        <v>236.8</v>
      </c>
      <c r="I15" s="49">
        <f t="shared" si="1"/>
        <v>236.8</v>
      </c>
      <c r="J15" s="49"/>
      <c r="K15" s="49"/>
      <c r="L15" s="49"/>
      <c r="M15" s="49">
        <v>236.8</v>
      </c>
      <c r="N15" s="49"/>
      <c r="O15" s="49"/>
      <c r="P15" s="47" t="s">
        <v>162</v>
      </c>
    </row>
    <row r="16" s="31" customFormat="true" ht="24" spans="1:16">
      <c r="A16" s="46">
        <v>10</v>
      </c>
      <c r="B16" s="48" t="s">
        <v>163</v>
      </c>
      <c r="C16" s="48" t="s">
        <v>164</v>
      </c>
      <c r="D16" s="49">
        <f t="shared" si="0"/>
        <v>221</v>
      </c>
      <c r="E16" s="49">
        <v>203</v>
      </c>
      <c r="F16" s="49"/>
      <c r="G16" s="49">
        <v>8</v>
      </c>
      <c r="H16" s="49">
        <v>10</v>
      </c>
      <c r="I16" s="49">
        <f t="shared" si="1"/>
        <v>203</v>
      </c>
      <c r="J16" s="49">
        <v>203</v>
      </c>
      <c r="K16" s="49"/>
      <c r="L16" s="49"/>
      <c r="M16" s="49"/>
      <c r="N16" s="49"/>
      <c r="O16" s="49"/>
      <c r="P16" s="47" t="s">
        <v>165</v>
      </c>
    </row>
    <row r="17" s="31" customFormat="true" ht="24" spans="1:16">
      <c r="A17" s="46">
        <v>11</v>
      </c>
      <c r="B17" s="50" t="s">
        <v>166</v>
      </c>
      <c r="C17" s="50" t="s">
        <v>167</v>
      </c>
      <c r="D17" s="49">
        <f t="shared" si="0"/>
        <v>121</v>
      </c>
      <c r="E17" s="49">
        <v>0</v>
      </c>
      <c r="F17" s="49"/>
      <c r="G17" s="60"/>
      <c r="H17" s="49">
        <v>121</v>
      </c>
      <c r="I17" s="49">
        <f t="shared" si="1"/>
        <v>121</v>
      </c>
      <c r="J17" s="49">
        <v>0</v>
      </c>
      <c r="K17" s="49"/>
      <c r="L17" s="49"/>
      <c r="M17" s="49">
        <v>121</v>
      </c>
      <c r="N17" s="49"/>
      <c r="O17" s="49">
        <v>203</v>
      </c>
      <c r="P17" s="70" t="s">
        <v>168</v>
      </c>
    </row>
    <row r="18" s="31" customFormat="true" ht="16.5" spans="1:16">
      <c r="A18" s="46">
        <v>12</v>
      </c>
      <c r="B18" s="50" t="s">
        <v>169</v>
      </c>
      <c r="C18" s="50" t="s">
        <v>170</v>
      </c>
      <c r="D18" s="49">
        <f t="shared" si="0"/>
        <v>294.76</v>
      </c>
      <c r="E18" s="49">
        <v>20</v>
      </c>
      <c r="F18" s="49"/>
      <c r="G18" s="49"/>
      <c r="H18" s="49">
        <v>274.76</v>
      </c>
      <c r="I18" s="49">
        <f t="shared" si="1"/>
        <v>294.76</v>
      </c>
      <c r="J18" s="49">
        <v>20</v>
      </c>
      <c r="K18" s="49"/>
      <c r="L18" s="49"/>
      <c r="M18" s="49">
        <v>274.76</v>
      </c>
      <c r="N18" s="49"/>
      <c r="O18" s="49">
        <v>196</v>
      </c>
      <c r="P18" s="71"/>
    </row>
    <row r="19" s="31" customFormat="true" ht="24" spans="1:16">
      <c r="A19" s="46">
        <v>13</v>
      </c>
      <c r="B19" s="50" t="s">
        <v>171</v>
      </c>
      <c r="C19" s="50" t="s">
        <v>172</v>
      </c>
      <c r="D19" s="49">
        <f t="shared" si="0"/>
        <v>273.4</v>
      </c>
      <c r="E19" s="49">
        <v>173.4</v>
      </c>
      <c r="F19" s="49"/>
      <c r="G19" s="49"/>
      <c r="H19" s="49">
        <v>100</v>
      </c>
      <c r="I19" s="49">
        <f t="shared" si="1"/>
        <v>113.17</v>
      </c>
      <c r="J19" s="49">
        <v>113.17</v>
      </c>
      <c r="K19" s="49"/>
      <c r="L19" s="49"/>
      <c r="M19" s="49"/>
      <c r="N19" s="49"/>
      <c r="O19" s="49">
        <v>42.6</v>
      </c>
      <c r="P19" s="71"/>
    </row>
    <row r="20" s="31" customFormat="true" ht="81" spans="1:16">
      <c r="A20" s="46">
        <v>14</v>
      </c>
      <c r="B20" s="50" t="s">
        <v>173</v>
      </c>
      <c r="C20" s="50" t="s">
        <v>174</v>
      </c>
      <c r="D20" s="49">
        <f t="shared" si="0"/>
        <v>0</v>
      </c>
      <c r="E20" s="49">
        <v>0</v>
      </c>
      <c r="F20" s="49"/>
      <c r="G20" s="49"/>
      <c r="H20" s="49">
        <v>0</v>
      </c>
      <c r="I20" s="49">
        <f t="shared" si="1"/>
        <v>0</v>
      </c>
      <c r="J20" s="49">
        <v>0</v>
      </c>
      <c r="K20" s="49"/>
      <c r="L20" s="49"/>
      <c r="M20" s="49">
        <v>0</v>
      </c>
      <c r="N20" s="49"/>
      <c r="O20" s="49">
        <v>216</v>
      </c>
      <c r="P20" s="70" t="s">
        <v>175</v>
      </c>
    </row>
    <row r="21" s="31" customFormat="true" ht="64.5" spans="1:16">
      <c r="A21" s="46">
        <v>15</v>
      </c>
      <c r="B21" s="50" t="s">
        <v>176</v>
      </c>
      <c r="C21" s="50" t="s">
        <v>177</v>
      </c>
      <c r="D21" s="49">
        <f t="shared" si="0"/>
        <v>328.2</v>
      </c>
      <c r="E21" s="49">
        <v>216</v>
      </c>
      <c r="F21" s="49"/>
      <c r="G21" s="49">
        <v>20.4</v>
      </c>
      <c r="H21" s="49">
        <v>91.8</v>
      </c>
      <c r="I21" s="49">
        <f t="shared" si="1"/>
        <v>187.2</v>
      </c>
      <c r="J21" s="49">
        <v>75</v>
      </c>
      <c r="K21" s="49"/>
      <c r="L21" s="49">
        <v>20.4</v>
      </c>
      <c r="M21" s="49">
        <v>91.8</v>
      </c>
      <c r="N21" s="49"/>
      <c r="O21" s="49"/>
      <c r="P21" s="70" t="s">
        <v>178</v>
      </c>
    </row>
    <row r="22" s="31" customFormat="true" ht="40.5" spans="1:16">
      <c r="A22" s="46">
        <v>16</v>
      </c>
      <c r="B22" s="50" t="s">
        <v>179</v>
      </c>
      <c r="C22" s="50" t="s">
        <v>180</v>
      </c>
      <c r="D22" s="49">
        <f t="shared" si="0"/>
        <v>1000</v>
      </c>
      <c r="E22" s="49">
        <v>216</v>
      </c>
      <c r="F22" s="49"/>
      <c r="G22" s="49">
        <v>134</v>
      </c>
      <c r="H22" s="49">
        <v>650</v>
      </c>
      <c r="I22" s="49">
        <f t="shared" si="1"/>
        <v>480.9094</v>
      </c>
      <c r="J22" s="49"/>
      <c r="K22" s="49"/>
      <c r="L22" s="49">
        <v>134</v>
      </c>
      <c r="M22" s="49">
        <v>346.9094</v>
      </c>
      <c r="N22" s="49"/>
      <c r="O22" s="49"/>
      <c r="P22" s="70" t="s">
        <v>181</v>
      </c>
    </row>
    <row r="23" s="31" customFormat="true" ht="16.5" spans="1:16">
      <c r="A23" s="46">
        <v>17</v>
      </c>
      <c r="B23" s="50" t="s">
        <v>182</v>
      </c>
      <c r="C23" s="50" t="s">
        <v>183</v>
      </c>
      <c r="D23" s="49">
        <f t="shared" si="0"/>
        <v>216</v>
      </c>
      <c r="E23" s="49">
        <v>216</v>
      </c>
      <c r="F23" s="49"/>
      <c r="G23" s="49"/>
      <c r="H23" s="49"/>
      <c r="I23" s="49">
        <f t="shared" si="1"/>
        <v>0</v>
      </c>
      <c r="J23" s="49">
        <v>0</v>
      </c>
      <c r="K23" s="49">
        <v>0</v>
      </c>
      <c r="L23" s="49">
        <v>0</v>
      </c>
      <c r="M23" s="49">
        <v>0</v>
      </c>
      <c r="N23" s="49"/>
      <c r="O23" s="49"/>
      <c r="P23" s="71"/>
    </row>
    <row r="24" s="31" customFormat="true" ht="73.5" spans="1:16">
      <c r="A24" s="46">
        <v>18</v>
      </c>
      <c r="B24" s="50" t="s">
        <v>184</v>
      </c>
      <c r="C24" s="51"/>
      <c r="D24" s="49">
        <f t="shared" si="0"/>
        <v>250.216</v>
      </c>
      <c r="E24" s="49">
        <v>88.5704</v>
      </c>
      <c r="F24" s="49"/>
      <c r="G24" s="49"/>
      <c r="H24" s="49">
        <v>161.6456</v>
      </c>
      <c r="I24" s="49">
        <f t="shared" si="1"/>
        <v>250.216</v>
      </c>
      <c r="J24" s="49">
        <v>88.5704</v>
      </c>
      <c r="K24" s="49"/>
      <c r="L24" s="49"/>
      <c r="M24" s="49">
        <v>161.6456</v>
      </c>
      <c r="N24" s="49"/>
      <c r="O24" s="49">
        <v>114.4296</v>
      </c>
      <c r="P24" s="70" t="s">
        <v>185</v>
      </c>
    </row>
    <row r="25" s="31" customFormat="true" ht="33" spans="1:16">
      <c r="A25" s="46">
        <v>19</v>
      </c>
      <c r="B25" s="50" t="s">
        <v>186</v>
      </c>
      <c r="C25" s="51"/>
      <c r="D25" s="49">
        <f t="shared" si="0"/>
        <v>216</v>
      </c>
      <c r="E25" s="49">
        <v>216</v>
      </c>
      <c r="F25" s="49">
        <v>0</v>
      </c>
      <c r="G25" s="49">
        <v>0</v>
      </c>
      <c r="H25" s="49">
        <v>0</v>
      </c>
      <c r="I25" s="49">
        <f t="shared" si="1"/>
        <v>0</v>
      </c>
      <c r="J25" s="49">
        <v>0</v>
      </c>
      <c r="K25" s="49">
        <v>0</v>
      </c>
      <c r="L25" s="49">
        <v>0</v>
      </c>
      <c r="M25" s="49">
        <v>0</v>
      </c>
      <c r="N25" s="49"/>
      <c r="O25" s="49"/>
      <c r="P25" s="70" t="s">
        <v>187</v>
      </c>
    </row>
    <row r="26" s="31" customFormat="true" ht="33" spans="1:16">
      <c r="A26" s="46">
        <v>20</v>
      </c>
      <c r="B26" s="50" t="s">
        <v>188</v>
      </c>
      <c r="C26" s="51"/>
      <c r="D26" s="49">
        <f t="shared" si="0"/>
        <v>140.245</v>
      </c>
      <c r="E26" s="49">
        <v>36</v>
      </c>
      <c r="F26" s="49"/>
      <c r="G26" s="49"/>
      <c r="H26" s="49">
        <f>104.99-8.545+7.8</f>
        <v>104.245</v>
      </c>
      <c r="I26" s="49">
        <f t="shared" si="1"/>
        <v>0</v>
      </c>
      <c r="J26" s="49"/>
      <c r="K26" s="49"/>
      <c r="L26" s="49"/>
      <c r="M26" s="49"/>
      <c r="N26" s="49"/>
      <c r="O26" s="49">
        <v>167</v>
      </c>
      <c r="P26" s="70" t="s">
        <v>189</v>
      </c>
    </row>
    <row r="27" s="31" customFormat="true" ht="28.5" spans="1:16">
      <c r="A27" s="46">
        <v>21</v>
      </c>
      <c r="B27" s="50" t="s">
        <v>190</v>
      </c>
      <c r="C27" s="51"/>
      <c r="D27" s="49">
        <f t="shared" si="0"/>
        <v>216</v>
      </c>
      <c r="E27" s="49">
        <v>216</v>
      </c>
      <c r="F27" s="49"/>
      <c r="G27" s="49"/>
      <c r="H27" s="49"/>
      <c r="I27" s="49">
        <f t="shared" si="1"/>
        <v>0</v>
      </c>
      <c r="J27" s="49">
        <v>0</v>
      </c>
      <c r="K27" s="49">
        <v>0</v>
      </c>
      <c r="L27" s="49">
        <v>0</v>
      </c>
      <c r="M27" s="49"/>
      <c r="N27" s="49"/>
      <c r="O27" s="49"/>
      <c r="P27" s="70" t="s">
        <v>191</v>
      </c>
    </row>
    <row r="28" s="31" customFormat="true" ht="28.5" spans="1:16">
      <c r="A28" s="46">
        <v>22</v>
      </c>
      <c r="B28" s="50" t="s">
        <v>192</v>
      </c>
      <c r="C28" s="50" t="s">
        <v>193</v>
      </c>
      <c r="D28" s="49">
        <f t="shared" si="0"/>
        <v>107.6</v>
      </c>
      <c r="E28" s="49">
        <v>80</v>
      </c>
      <c r="F28" s="49"/>
      <c r="G28" s="49"/>
      <c r="H28" s="49">
        <v>27.6</v>
      </c>
      <c r="I28" s="49">
        <f t="shared" si="1"/>
        <v>27.6</v>
      </c>
      <c r="J28" s="49"/>
      <c r="K28" s="49"/>
      <c r="L28" s="49"/>
      <c r="M28" s="49">
        <v>27.6</v>
      </c>
      <c r="N28" s="49"/>
      <c r="O28" s="49">
        <v>123</v>
      </c>
      <c r="P28" s="70" t="s">
        <v>194</v>
      </c>
    </row>
    <row r="29" s="31" customFormat="true" ht="45" spans="1:16">
      <c r="A29" s="46">
        <v>23</v>
      </c>
      <c r="B29" s="50" t="s">
        <v>195</v>
      </c>
      <c r="C29" s="50" t="s">
        <v>196</v>
      </c>
      <c r="D29" s="49">
        <f t="shared" si="0"/>
        <v>216</v>
      </c>
      <c r="E29" s="49">
        <v>216</v>
      </c>
      <c r="F29" s="49"/>
      <c r="G29" s="49"/>
      <c r="H29" s="49"/>
      <c r="I29" s="49">
        <f t="shared" si="1"/>
        <v>73.94</v>
      </c>
      <c r="J29" s="49">
        <v>73.94</v>
      </c>
      <c r="K29" s="49"/>
      <c r="L29" s="49"/>
      <c r="M29" s="49"/>
      <c r="N29" s="49"/>
      <c r="O29" s="49"/>
      <c r="P29" s="70" t="s">
        <v>197</v>
      </c>
    </row>
    <row r="30" s="31" customFormat="true" ht="24" spans="1:16">
      <c r="A30" s="46">
        <v>24</v>
      </c>
      <c r="B30" s="50" t="s">
        <v>198</v>
      </c>
      <c r="C30" s="50" t="s">
        <v>199</v>
      </c>
      <c r="D30" s="49">
        <f t="shared" si="0"/>
        <v>216</v>
      </c>
      <c r="E30" s="49">
        <v>216</v>
      </c>
      <c r="F30" s="49"/>
      <c r="G30" s="49"/>
      <c r="H30" s="49"/>
      <c r="I30" s="49">
        <f t="shared" si="1"/>
        <v>100</v>
      </c>
      <c r="J30" s="49">
        <v>100</v>
      </c>
      <c r="K30" s="49"/>
      <c r="L30" s="49"/>
      <c r="M30" s="49"/>
      <c r="N30" s="49"/>
      <c r="O30" s="49"/>
      <c r="P30" s="71"/>
    </row>
    <row r="31" s="31" customFormat="true" ht="33" spans="1:16">
      <c r="A31" s="46">
        <v>25</v>
      </c>
      <c r="B31" s="50" t="s">
        <v>200</v>
      </c>
      <c r="C31" s="50" t="s">
        <v>201</v>
      </c>
      <c r="D31" s="49">
        <f t="shared" si="0"/>
        <v>203</v>
      </c>
      <c r="E31" s="49">
        <v>203</v>
      </c>
      <c r="F31" s="49"/>
      <c r="G31" s="49"/>
      <c r="H31" s="49"/>
      <c r="I31" s="49">
        <f t="shared" si="1"/>
        <v>0</v>
      </c>
      <c r="J31" s="49">
        <v>0</v>
      </c>
      <c r="K31" s="49"/>
      <c r="L31" s="49"/>
      <c r="M31" s="49"/>
      <c r="N31" s="49"/>
      <c r="O31" s="49"/>
      <c r="P31" s="70" t="s">
        <v>202</v>
      </c>
    </row>
    <row r="32" s="31" customFormat="true" ht="16.5" spans="1:16">
      <c r="A32" s="46">
        <v>26</v>
      </c>
      <c r="B32" s="50" t="s">
        <v>203</v>
      </c>
      <c r="C32" s="50" t="s">
        <v>204</v>
      </c>
      <c r="D32" s="49">
        <f t="shared" si="0"/>
        <v>100</v>
      </c>
      <c r="E32" s="61">
        <v>100</v>
      </c>
      <c r="F32" s="61">
        <v>0</v>
      </c>
      <c r="G32" s="61">
        <v>0</v>
      </c>
      <c r="H32" s="61"/>
      <c r="I32" s="49">
        <f t="shared" si="1"/>
        <v>47.71</v>
      </c>
      <c r="J32" s="62">
        <v>47.71</v>
      </c>
      <c r="K32" s="61">
        <v>0</v>
      </c>
      <c r="L32" s="61">
        <v>0</v>
      </c>
      <c r="M32" s="61">
        <v>0</v>
      </c>
      <c r="N32" s="61"/>
      <c r="O32" s="61">
        <v>103</v>
      </c>
      <c r="P32" s="70"/>
    </row>
    <row r="33" s="31" customFormat="true" ht="16.5" spans="1:16">
      <c r="A33" s="46">
        <v>27</v>
      </c>
      <c r="B33" s="52" t="s">
        <v>205</v>
      </c>
      <c r="C33" s="50" t="s">
        <v>206</v>
      </c>
      <c r="D33" s="49">
        <f t="shared" si="0"/>
        <v>73.64</v>
      </c>
      <c r="E33" s="61">
        <v>73.64</v>
      </c>
      <c r="F33" s="61">
        <v>0</v>
      </c>
      <c r="G33" s="61">
        <v>0</v>
      </c>
      <c r="H33" s="61">
        <v>0</v>
      </c>
      <c r="I33" s="49">
        <f t="shared" si="1"/>
        <v>51.1</v>
      </c>
      <c r="J33" s="62">
        <v>51.1</v>
      </c>
      <c r="K33" s="61">
        <v>0</v>
      </c>
      <c r="L33" s="61">
        <v>0</v>
      </c>
      <c r="M33" s="61">
        <v>0</v>
      </c>
      <c r="N33" s="61"/>
      <c r="O33" s="61">
        <f>203-D33</f>
        <v>129.36</v>
      </c>
      <c r="P33" s="70"/>
    </row>
    <row r="34" s="31" customFormat="true" ht="24" spans="1:16">
      <c r="A34" s="46">
        <v>28</v>
      </c>
      <c r="B34" s="52" t="s">
        <v>207</v>
      </c>
      <c r="C34" s="50" t="s">
        <v>208</v>
      </c>
      <c r="D34" s="49">
        <f t="shared" si="0"/>
        <v>0</v>
      </c>
      <c r="E34" s="61">
        <v>0</v>
      </c>
      <c r="F34" s="61">
        <v>0</v>
      </c>
      <c r="G34" s="61">
        <v>0</v>
      </c>
      <c r="H34" s="61">
        <v>0</v>
      </c>
      <c r="I34" s="49">
        <f t="shared" si="1"/>
        <v>0</v>
      </c>
      <c r="J34" s="62">
        <v>0</v>
      </c>
      <c r="K34" s="61">
        <v>0</v>
      </c>
      <c r="L34" s="61">
        <v>0</v>
      </c>
      <c r="M34" s="61">
        <v>0</v>
      </c>
      <c r="N34" s="61"/>
      <c r="O34" s="61">
        <v>216</v>
      </c>
      <c r="P34" s="70"/>
    </row>
    <row r="35" s="31" customFormat="true" ht="16.5" spans="1:16">
      <c r="A35" s="46">
        <v>29</v>
      </c>
      <c r="B35" s="52" t="s">
        <v>209</v>
      </c>
      <c r="C35" s="52" t="s">
        <v>210</v>
      </c>
      <c r="D35" s="49">
        <f t="shared" si="0"/>
        <v>0</v>
      </c>
      <c r="E35" s="61">
        <v>0</v>
      </c>
      <c r="F35" s="61">
        <v>0</v>
      </c>
      <c r="G35" s="61">
        <v>0</v>
      </c>
      <c r="H35" s="61">
        <v>0</v>
      </c>
      <c r="I35" s="49">
        <f t="shared" si="1"/>
        <v>0</v>
      </c>
      <c r="J35" s="62">
        <v>0</v>
      </c>
      <c r="K35" s="61">
        <v>0</v>
      </c>
      <c r="L35" s="61">
        <v>0</v>
      </c>
      <c r="M35" s="61">
        <v>0</v>
      </c>
      <c r="N35" s="61"/>
      <c r="O35" s="61">
        <v>203</v>
      </c>
      <c r="P35" s="70"/>
    </row>
    <row r="36" s="31" customFormat="true" ht="16.5" spans="1:16">
      <c r="A36" s="46">
        <v>30</v>
      </c>
      <c r="B36" s="50" t="s">
        <v>211</v>
      </c>
      <c r="C36" s="52" t="s">
        <v>212</v>
      </c>
      <c r="D36" s="49">
        <f t="shared" si="0"/>
        <v>7</v>
      </c>
      <c r="E36" s="61">
        <v>0</v>
      </c>
      <c r="F36" s="61">
        <v>0</v>
      </c>
      <c r="G36" s="61">
        <v>0</v>
      </c>
      <c r="H36" s="61">
        <v>7</v>
      </c>
      <c r="I36" s="49">
        <f t="shared" si="1"/>
        <v>7</v>
      </c>
      <c r="J36" s="62">
        <v>0</v>
      </c>
      <c r="K36" s="61">
        <v>0</v>
      </c>
      <c r="L36" s="61">
        <v>0</v>
      </c>
      <c r="M36" s="61">
        <v>7</v>
      </c>
      <c r="N36" s="61"/>
      <c r="O36" s="61">
        <v>203</v>
      </c>
      <c r="P36" s="70"/>
    </row>
    <row r="37" s="31" customFormat="true" ht="24" spans="1:16">
      <c r="A37" s="46">
        <v>31</v>
      </c>
      <c r="B37" s="52" t="s">
        <v>213</v>
      </c>
      <c r="C37" s="52" t="s">
        <v>214</v>
      </c>
      <c r="D37" s="49">
        <f t="shared" si="0"/>
        <v>70</v>
      </c>
      <c r="E37" s="61">
        <v>70</v>
      </c>
      <c r="F37" s="61">
        <v>0</v>
      </c>
      <c r="G37" s="61">
        <v>0</v>
      </c>
      <c r="H37" s="61">
        <v>0</v>
      </c>
      <c r="I37" s="49">
        <f t="shared" si="1"/>
        <v>11.64</v>
      </c>
      <c r="J37" s="62">
        <v>11.64</v>
      </c>
      <c r="K37" s="61">
        <v>0</v>
      </c>
      <c r="L37" s="61">
        <v>0</v>
      </c>
      <c r="M37" s="61">
        <v>0</v>
      </c>
      <c r="N37" s="61"/>
      <c r="O37" s="61">
        <f>203-E37</f>
        <v>133</v>
      </c>
      <c r="P37" s="70"/>
    </row>
    <row r="38" s="31" customFormat="true" ht="24" spans="1:16">
      <c r="A38" s="46">
        <v>32</v>
      </c>
      <c r="B38" s="52" t="s">
        <v>215</v>
      </c>
      <c r="C38" s="52" t="s">
        <v>216</v>
      </c>
      <c r="D38" s="49">
        <f t="shared" si="0"/>
        <v>195.25</v>
      </c>
      <c r="E38" s="61">
        <v>0</v>
      </c>
      <c r="F38" s="61">
        <v>0</v>
      </c>
      <c r="G38" s="61">
        <v>0</v>
      </c>
      <c r="H38" s="61">
        <f>126.75+68.5</f>
        <v>195.25</v>
      </c>
      <c r="I38" s="49">
        <f t="shared" si="1"/>
        <v>92.588</v>
      </c>
      <c r="J38" s="62">
        <v>0</v>
      </c>
      <c r="K38" s="61">
        <v>0</v>
      </c>
      <c r="L38" s="61">
        <v>0</v>
      </c>
      <c r="M38" s="61">
        <v>92.588</v>
      </c>
      <c r="N38" s="61"/>
      <c r="O38" s="61">
        <v>203</v>
      </c>
      <c r="P38" s="70"/>
    </row>
    <row r="39" s="31" customFormat="true" ht="24" spans="1:16">
      <c r="A39" s="46">
        <v>33</v>
      </c>
      <c r="B39" s="50" t="s">
        <v>217</v>
      </c>
      <c r="C39" s="52" t="s">
        <v>218</v>
      </c>
      <c r="D39" s="49">
        <f t="shared" si="0"/>
        <v>238</v>
      </c>
      <c r="E39" s="61">
        <v>0</v>
      </c>
      <c r="F39" s="61">
        <v>0</v>
      </c>
      <c r="G39" s="61">
        <v>0</v>
      </c>
      <c r="H39" s="61">
        <v>238</v>
      </c>
      <c r="I39" s="49">
        <f t="shared" si="1"/>
        <v>238</v>
      </c>
      <c r="J39" s="62">
        <v>0</v>
      </c>
      <c r="K39" s="61">
        <v>0</v>
      </c>
      <c r="L39" s="61">
        <v>0</v>
      </c>
      <c r="M39" s="61">
        <v>238</v>
      </c>
      <c r="N39" s="61"/>
      <c r="O39" s="61">
        <v>203</v>
      </c>
      <c r="P39" s="70" t="s">
        <v>219</v>
      </c>
    </row>
    <row r="40" s="31" customFormat="true" ht="16.5" spans="1:16">
      <c r="A40" s="46">
        <v>34</v>
      </c>
      <c r="B40" s="52" t="s">
        <v>220</v>
      </c>
      <c r="C40" s="52" t="s">
        <v>221</v>
      </c>
      <c r="D40" s="49">
        <f t="shared" si="0"/>
        <v>80</v>
      </c>
      <c r="E40" s="61">
        <v>0</v>
      </c>
      <c r="F40" s="61">
        <v>80</v>
      </c>
      <c r="G40" s="61">
        <v>0</v>
      </c>
      <c r="H40" s="61">
        <v>0</v>
      </c>
      <c r="I40" s="49">
        <f t="shared" si="1"/>
        <v>80</v>
      </c>
      <c r="J40" s="62">
        <v>0</v>
      </c>
      <c r="K40" s="61">
        <v>80</v>
      </c>
      <c r="L40" s="61">
        <v>0</v>
      </c>
      <c r="M40" s="61">
        <v>0</v>
      </c>
      <c r="N40" s="61"/>
      <c r="O40" s="61">
        <v>216</v>
      </c>
      <c r="P40" s="70"/>
    </row>
    <row r="41" s="31" customFormat="true" ht="24" spans="1:16">
      <c r="A41" s="46">
        <v>35</v>
      </c>
      <c r="B41" s="52" t="s">
        <v>222</v>
      </c>
      <c r="C41" s="52" t="s">
        <v>223</v>
      </c>
      <c r="D41" s="49">
        <f t="shared" si="0"/>
        <v>158.07</v>
      </c>
      <c r="E41" s="61">
        <v>100</v>
      </c>
      <c r="F41" s="61">
        <v>0</v>
      </c>
      <c r="G41" s="61">
        <v>0</v>
      </c>
      <c r="H41" s="61">
        <v>58.07</v>
      </c>
      <c r="I41" s="49">
        <f t="shared" si="1"/>
        <v>79.75</v>
      </c>
      <c r="J41" s="62">
        <v>21.68</v>
      </c>
      <c r="K41" s="61">
        <v>0</v>
      </c>
      <c r="L41" s="61">
        <v>0</v>
      </c>
      <c r="M41" s="61">
        <v>58.07</v>
      </c>
      <c r="N41" s="61"/>
      <c r="O41" s="61">
        <f>216-E41</f>
        <v>116</v>
      </c>
      <c r="P41" s="70"/>
    </row>
    <row r="42" s="31" customFormat="true" ht="24" spans="1:16">
      <c r="A42" s="46">
        <v>36</v>
      </c>
      <c r="B42" s="50" t="s">
        <v>224</v>
      </c>
      <c r="C42" s="52" t="s">
        <v>225</v>
      </c>
      <c r="D42" s="49">
        <f t="shared" si="0"/>
        <v>120</v>
      </c>
      <c r="E42" s="61">
        <v>120</v>
      </c>
      <c r="F42" s="61">
        <v>0</v>
      </c>
      <c r="G42" s="61">
        <v>0</v>
      </c>
      <c r="H42" s="61">
        <v>0</v>
      </c>
      <c r="I42" s="49">
        <f t="shared" si="1"/>
        <v>20.1682</v>
      </c>
      <c r="J42" s="62">
        <v>20.1682</v>
      </c>
      <c r="K42" s="61">
        <v>0</v>
      </c>
      <c r="L42" s="61">
        <v>0</v>
      </c>
      <c r="M42" s="61">
        <v>0</v>
      </c>
      <c r="N42" s="61"/>
      <c r="O42" s="61">
        <f>203-E42</f>
        <v>83</v>
      </c>
      <c r="P42" s="70" t="s">
        <v>226</v>
      </c>
    </row>
    <row r="43" s="31" customFormat="true" ht="61.5" spans="1:16">
      <c r="A43" s="46">
        <v>37</v>
      </c>
      <c r="B43" s="52" t="s">
        <v>227</v>
      </c>
      <c r="C43" s="52" t="s">
        <v>228</v>
      </c>
      <c r="D43" s="49">
        <f t="shared" si="0"/>
        <v>213.88</v>
      </c>
      <c r="E43" s="61">
        <v>100</v>
      </c>
      <c r="F43" s="61">
        <v>0</v>
      </c>
      <c r="G43" s="61">
        <v>0</v>
      </c>
      <c r="H43" s="61">
        <v>113.88</v>
      </c>
      <c r="I43" s="49">
        <f t="shared" si="1"/>
        <v>163.36</v>
      </c>
      <c r="J43" s="62">
        <v>49.48</v>
      </c>
      <c r="K43" s="61">
        <v>0</v>
      </c>
      <c r="L43" s="61">
        <v>0</v>
      </c>
      <c r="M43" s="61">
        <v>113.88</v>
      </c>
      <c r="N43" s="61">
        <v>116</v>
      </c>
      <c r="O43" s="61">
        <v>0</v>
      </c>
      <c r="P43" s="70" t="s">
        <v>229</v>
      </c>
    </row>
    <row r="44" s="31" customFormat="true" ht="33" spans="1:16">
      <c r="A44" s="46">
        <v>38</v>
      </c>
      <c r="B44" s="52" t="s">
        <v>230</v>
      </c>
      <c r="C44" s="50" t="s">
        <v>231</v>
      </c>
      <c r="D44" s="49">
        <f t="shared" si="0"/>
        <v>114.9</v>
      </c>
      <c r="E44" s="61">
        <v>102</v>
      </c>
      <c r="F44" s="61">
        <v>0</v>
      </c>
      <c r="G44" s="61">
        <v>0</v>
      </c>
      <c r="H44" s="61">
        <v>12.9</v>
      </c>
      <c r="I44" s="49">
        <f t="shared" si="1"/>
        <v>105.07</v>
      </c>
      <c r="J44" s="62">
        <v>92.17</v>
      </c>
      <c r="K44" s="61">
        <v>0</v>
      </c>
      <c r="L44" s="61">
        <v>0</v>
      </c>
      <c r="M44" s="61">
        <v>12.9</v>
      </c>
      <c r="N44" s="61">
        <v>101</v>
      </c>
      <c r="O44" s="61">
        <v>0</v>
      </c>
      <c r="P44" s="70" t="s">
        <v>232</v>
      </c>
    </row>
    <row r="45" s="31" customFormat="true" ht="16.5" spans="1:16">
      <c r="A45" s="53" t="s">
        <v>233</v>
      </c>
      <c r="B45" s="54"/>
      <c r="C45" s="51"/>
      <c r="D45" s="55">
        <f>SUM(D7:D44)</f>
        <v>7532.735</v>
      </c>
      <c r="E45" s="55">
        <f t="shared" ref="D45:I45" si="2">SUM(E7:E44)</f>
        <v>4590.6104</v>
      </c>
      <c r="F45" s="55">
        <f t="shared" si="2"/>
        <v>90</v>
      </c>
      <c r="G45" s="55">
        <f t="shared" si="2"/>
        <v>262.4</v>
      </c>
      <c r="H45" s="55">
        <f t="shared" si="2"/>
        <v>2589.7246</v>
      </c>
      <c r="I45" s="55">
        <f t="shared" si="2"/>
        <v>4047.7186</v>
      </c>
      <c r="J45" s="55">
        <f>SUM(J8:J44)</f>
        <v>1787.9866</v>
      </c>
      <c r="K45" s="55">
        <f>SUM(K8:K44)</f>
        <v>90</v>
      </c>
      <c r="L45" s="55">
        <f>SUM(L8:L44)</f>
        <v>254.4</v>
      </c>
      <c r="M45" s="55">
        <f>SUM(M8:M44)</f>
        <v>1915.332</v>
      </c>
      <c r="N45" s="55">
        <f>SUM(N43:N44)</f>
        <v>217</v>
      </c>
      <c r="O45" s="55">
        <f>SUM(O7:O44)</f>
        <v>3192.3896</v>
      </c>
      <c r="P45" s="72"/>
    </row>
    <row r="46" s="31" customFormat="true" spans="2:3">
      <c r="B46" s="32"/>
      <c r="C46" s="32"/>
    </row>
    <row r="47" s="31" customFormat="true" spans="2:3">
      <c r="B47" s="32"/>
      <c r="C47" s="32"/>
    </row>
    <row r="48" s="31" customFormat="true" spans="2:10">
      <c r="B48" s="32"/>
      <c r="C48" s="32"/>
      <c r="J48" s="63"/>
    </row>
    <row r="49" s="31" customFormat="true" spans="2:3">
      <c r="B49" s="32"/>
      <c r="C49" s="32"/>
    </row>
    <row r="50" s="31" customFormat="true" spans="2:3">
      <c r="B50" s="32"/>
      <c r="C50" s="32"/>
    </row>
    <row r="68" spans="4:4">
      <c r="D68" s="31">
        <v>8000</v>
      </c>
    </row>
  </sheetData>
  <mergeCells count="17">
    <mergeCell ref="A2:P2"/>
    <mergeCell ref="D4:H4"/>
    <mergeCell ref="I4:M4"/>
    <mergeCell ref="N4:O4"/>
    <mergeCell ref="E5:G5"/>
    <mergeCell ref="J5:L5"/>
    <mergeCell ref="A45:B45"/>
    <mergeCell ref="A4:A6"/>
    <mergeCell ref="B4:B6"/>
    <mergeCell ref="C4:C6"/>
    <mergeCell ref="D5:D6"/>
    <mergeCell ref="H5:H6"/>
    <mergeCell ref="I5:I6"/>
    <mergeCell ref="M5:M6"/>
    <mergeCell ref="N5:N6"/>
    <mergeCell ref="O5:O6"/>
    <mergeCell ref="P4:P6"/>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24"/>
  <sheetViews>
    <sheetView view="pageBreakPreview" zoomScale="68" zoomScaleNormal="80" zoomScaleSheetLayoutView="68" workbookViewId="0">
      <selection activeCell="A2" sqref="A2:H2"/>
    </sheetView>
  </sheetViews>
  <sheetFormatPr defaultColWidth="8.725" defaultRowHeight="13.5"/>
  <cols>
    <col min="3" max="3" width="12.8166666666667"/>
    <col min="5" max="5" width="43.1833333333333" customWidth="true"/>
    <col min="6" max="6" width="48.725" customWidth="true"/>
    <col min="7" max="7" width="70.2166666666667" customWidth="true"/>
    <col min="8" max="8" width="10.9083333333333" style="1" customWidth="true"/>
    <col min="9" max="9" width="15.2333333333333" hidden="true" customWidth="true"/>
    <col min="10" max="10" width="12.8166666666667"/>
  </cols>
  <sheetData>
    <row r="1" ht="18.75" spans="1:1">
      <c r="A1" s="2" t="s">
        <v>234</v>
      </c>
    </row>
    <row r="2" ht="29.25" spans="1:8">
      <c r="A2" s="3" t="s">
        <v>235</v>
      </c>
      <c r="B2" s="3"/>
      <c r="C2" s="3"/>
      <c r="D2" s="3"/>
      <c r="E2" s="3"/>
      <c r="F2" s="3"/>
      <c r="G2" s="3"/>
      <c r="H2" s="3"/>
    </row>
    <row r="3" ht="15.75" spans="1:1">
      <c r="A3" s="4"/>
    </row>
    <row r="4" ht="27" customHeight="true" spans="1:9">
      <c r="A4" s="5" t="s">
        <v>236</v>
      </c>
      <c r="B4" s="5" t="s">
        <v>237</v>
      </c>
      <c r="C4" s="5" t="s">
        <v>238</v>
      </c>
      <c r="D4" s="5" t="s">
        <v>239</v>
      </c>
      <c r="E4" s="5" t="s">
        <v>240</v>
      </c>
      <c r="F4" s="5" t="s">
        <v>241</v>
      </c>
      <c r="G4" s="5" t="s">
        <v>242</v>
      </c>
      <c r="H4" s="15" t="s">
        <v>243</v>
      </c>
      <c r="I4" s="15" t="s">
        <v>244</v>
      </c>
    </row>
    <row r="5" ht="71" customHeight="true" spans="1:9">
      <c r="A5" s="6" t="s">
        <v>245</v>
      </c>
      <c r="B5" s="7" t="s">
        <v>246</v>
      </c>
      <c r="C5" s="8" t="s">
        <v>247</v>
      </c>
      <c r="D5" s="8">
        <v>3</v>
      </c>
      <c r="E5" s="16" t="s">
        <v>248</v>
      </c>
      <c r="F5" s="17" t="s">
        <v>249</v>
      </c>
      <c r="G5" s="17" t="s">
        <v>250</v>
      </c>
      <c r="H5" s="18">
        <v>3</v>
      </c>
      <c r="I5" s="28"/>
    </row>
    <row r="6" ht="65" customHeight="true" spans="1:9">
      <c r="A6" s="9"/>
      <c r="B6" s="8"/>
      <c r="C6" s="8" t="s">
        <v>251</v>
      </c>
      <c r="D6" s="8">
        <v>2</v>
      </c>
      <c r="E6" s="16" t="s">
        <v>252</v>
      </c>
      <c r="F6" s="17" t="s">
        <v>253</v>
      </c>
      <c r="G6" s="19" t="s">
        <v>254</v>
      </c>
      <c r="H6" s="20">
        <v>2</v>
      </c>
      <c r="I6" s="28"/>
    </row>
    <row r="7" ht="89" customHeight="true" spans="1:9">
      <c r="A7" s="9"/>
      <c r="B7" s="7" t="s">
        <v>255</v>
      </c>
      <c r="C7" s="7" t="s">
        <v>256</v>
      </c>
      <c r="D7" s="8">
        <v>3</v>
      </c>
      <c r="E7" s="16" t="s">
        <v>257</v>
      </c>
      <c r="F7" s="17" t="s">
        <v>258</v>
      </c>
      <c r="G7" s="19" t="s">
        <v>259</v>
      </c>
      <c r="H7" s="21">
        <v>3</v>
      </c>
      <c r="I7" s="29"/>
    </row>
    <row r="8" ht="54" customHeight="true" spans="1:9">
      <c r="A8" s="9"/>
      <c r="B8" s="8"/>
      <c r="C8" s="10" t="s">
        <v>260</v>
      </c>
      <c r="D8" s="10">
        <v>3</v>
      </c>
      <c r="E8" s="22" t="s">
        <v>261</v>
      </c>
      <c r="F8" s="23" t="s">
        <v>262</v>
      </c>
      <c r="G8" s="24" t="s">
        <v>263</v>
      </c>
      <c r="H8" s="18">
        <v>1.2</v>
      </c>
      <c r="I8" s="29" t="s">
        <v>264</v>
      </c>
    </row>
    <row r="9" ht="56" customHeight="true" spans="1:9">
      <c r="A9" s="7" t="s">
        <v>265</v>
      </c>
      <c r="B9" s="6" t="s">
        <v>266</v>
      </c>
      <c r="C9" s="8" t="s">
        <v>267</v>
      </c>
      <c r="D9" s="8">
        <v>3</v>
      </c>
      <c r="E9" s="16" t="s">
        <v>268</v>
      </c>
      <c r="F9" s="17" t="s">
        <v>269</v>
      </c>
      <c r="G9" s="19" t="s">
        <v>270</v>
      </c>
      <c r="H9" s="21">
        <v>2.8</v>
      </c>
      <c r="I9" s="29" t="s">
        <v>271</v>
      </c>
    </row>
    <row r="10" ht="91" customHeight="true" spans="1:9">
      <c r="A10" s="8"/>
      <c r="B10" s="9"/>
      <c r="C10" s="8" t="s">
        <v>272</v>
      </c>
      <c r="D10" s="8">
        <v>8</v>
      </c>
      <c r="E10" s="16" t="s">
        <v>273</v>
      </c>
      <c r="F10" s="17" t="s">
        <v>274</v>
      </c>
      <c r="G10" s="17" t="s">
        <v>275</v>
      </c>
      <c r="H10" s="18">
        <v>7.5</v>
      </c>
      <c r="I10" s="29" t="s">
        <v>276</v>
      </c>
    </row>
    <row r="11" ht="88" customHeight="true" spans="1:9">
      <c r="A11" s="8"/>
      <c r="B11" s="11"/>
      <c r="C11" s="8" t="s">
        <v>277</v>
      </c>
      <c r="D11" s="8">
        <v>6</v>
      </c>
      <c r="E11" s="16" t="s">
        <v>278</v>
      </c>
      <c r="F11" s="17" t="s">
        <v>279</v>
      </c>
      <c r="G11" s="17" t="s">
        <v>280</v>
      </c>
      <c r="H11" s="18">
        <v>6</v>
      </c>
      <c r="I11" s="28"/>
    </row>
    <row r="12" ht="63" customHeight="true" spans="1:9">
      <c r="A12" s="8"/>
      <c r="B12" s="6" t="s">
        <v>281</v>
      </c>
      <c r="C12" s="8" t="s">
        <v>267</v>
      </c>
      <c r="D12" s="8">
        <v>2</v>
      </c>
      <c r="E12" s="16" t="s">
        <v>282</v>
      </c>
      <c r="F12" s="25" t="s">
        <v>283</v>
      </c>
      <c r="G12" s="26" t="s">
        <v>284</v>
      </c>
      <c r="H12" s="18">
        <v>2</v>
      </c>
      <c r="I12" s="28"/>
    </row>
    <row r="13" ht="130" customHeight="true" spans="1:9">
      <c r="A13" s="8"/>
      <c r="B13" s="9"/>
      <c r="C13" s="8" t="s">
        <v>285</v>
      </c>
      <c r="D13" s="8">
        <v>8</v>
      </c>
      <c r="E13" s="16" t="s">
        <v>286</v>
      </c>
      <c r="F13" s="25" t="s">
        <v>287</v>
      </c>
      <c r="G13" s="25" t="s">
        <v>288</v>
      </c>
      <c r="H13" s="18">
        <v>5</v>
      </c>
      <c r="I13" s="29" t="s">
        <v>289</v>
      </c>
    </row>
    <row r="14" ht="59" customHeight="true" spans="1:9">
      <c r="A14" s="8"/>
      <c r="B14" s="11"/>
      <c r="C14" s="8" t="s">
        <v>290</v>
      </c>
      <c r="D14" s="8">
        <v>2</v>
      </c>
      <c r="E14" s="16" t="s">
        <v>291</v>
      </c>
      <c r="F14" s="27" t="s">
        <v>292</v>
      </c>
      <c r="G14" s="27" t="s">
        <v>293</v>
      </c>
      <c r="H14" s="18">
        <v>2</v>
      </c>
      <c r="I14" s="28"/>
    </row>
    <row r="15" ht="172" customHeight="true" spans="1:9">
      <c r="A15" s="7" t="s">
        <v>294</v>
      </c>
      <c r="B15" s="6" t="s">
        <v>295</v>
      </c>
      <c r="C15" s="8" t="s">
        <v>296</v>
      </c>
      <c r="D15" s="8">
        <v>8</v>
      </c>
      <c r="E15" s="16" t="s">
        <v>297</v>
      </c>
      <c r="F15" s="25" t="s">
        <v>298</v>
      </c>
      <c r="G15" s="25" t="s">
        <v>299</v>
      </c>
      <c r="H15" s="18">
        <v>7</v>
      </c>
      <c r="I15" s="29" t="s">
        <v>300</v>
      </c>
    </row>
    <row r="16" ht="88" customHeight="true" spans="1:9">
      <c r="A16" s="8"/>
      <c r="B16" s="9"/>
      <c r="C16" s="8" t="s">
        <v>301</v>
      </c>
      <c r="D16" s="8">
        <v>6</v>
      </c>
      <c r="E16" s="16" t="s">
        <v>302</v>
      </c>
      <c r="F16" s="25" t="s">
        <v>303</v>
      </c>
      <c r="G16" s="25" t="s">
        <v>304</v>
      </c>
      <c r="H16" s="18">
        <v>6</v>
      </c>
      <c r="I16" s="28"/>
    </row>
    <row r="17" ht="86" customHeight="true" spans="1:9">
      <c r="A17" s="8"/>
      <c r="B17" s="9"/>
      <c r="C17" s="8" t="s">
        <v>305</v>
      </c>
      <c r="D17" s="8">
        <v>6</v>
      </c>
      <c r="E17" s="16" t="s">
        <v>306</v>
      </c>
      <c r="F17" s="17" t="s">
        <v>307</v>
      </c>
      <c r="G17" s="17" t="s">
        <v>308</v>
      </c>
      <c r="H17" s="18">
        <v>6</v>
      </c>
      <c r="I17" s="28"/>
    </row>
    <row r="18" ht="88" customHeight="true" spans="1:9">
      <c r="A18" s="8"/>
      <c r="B18" s="11"/>
      <c r="C18" s="8" t="s">
        <v>309</v>
      </c>
      <c r="D18" s="8">
        <v>6</v>
      </c>
      <c r="E18" s="16" t="s">
        <v>310</v>
      </c>
      <c r="F18" s="25" t="s">
        <v>311</v>
      </c>
      <c r="G18" s="25" t="s">
        <v>312</v>
      </c>
      <c r="H18" s="18">
        <v>6</v>
      </c>
      <c r="I18" s="28"/>
    </row>
    <row r="19" ht="54" customHeight="true" spans="1:9">
      <c r="A19" s="7" t="s">
        <v>313</v>
      </c>
      <c r="B19" s="7" t="s">
        <v>314</v>
      </c>
      <c r="C19" s="8" t="s">
        <v>315</v>
      </c>
      <c r="D19" s="8">
        <v>8</v>
      </c>
      <c r="E19" s="17" t="s">
        <v>316</v>
      </c>
      <c r="F19" s="16" t="s">
        <v>317</v>
      </c>
      <c r="G19" s="16" t="s">
        <v>318</v>
      </c>
      <c r="H19" s="18">
        <v>8</v>
      </c>
      <c r="I19" s="28"/>
    </row>
    <row r="20" ht="54" customHeight="true" spans="1:9">
      <c r="A20" s="8"/>
      <c r="B20" s="8"/>
      <c r="C20" s="8" t="s">
        <v>319</v>
      </c>
      <c r="D20" s="8">
        <v>8</v>
      </c>
      <c r="E20" s="17" t="s">
        <v>320</v>
      </c>
      <c r="F20" s="16" t="s">
        <v>321</v>
      </c>
      <c r="G20" s="16" t="s">
        <v>322</v>
      </c>
      <c r="H20" s="18">
        <v>8</v>
      </c>
      <c r="I20" s="28"/>
    </row>
    <row r="21" ht="54" customHeight="true" spans="1:9">
      <c r="A21" s="8"/>
      <c r="B21" s="8"/>
      <c r="C21" s="8" t="s">
        <v>323</v>
      </c>
      <c r="D21" s="8">
        <v>6</v>
      </c>
      <c r="E21" s="17" t="s">
        <v>324</v>
      </c>
      <c r="F21" s="16" t="s">
        <v>325</v>
      </c>
      <c r="G21" s="16" t="s">
        <v>326</v>
      </c>
      <c r="H21" s="18">
        <v>6</v>
      </c>
      <c r="I21" s="28"/>
    </row>
    <row r="22" ht="54" customHeight="true" spans="1:9">
      <c r="A22" s="8"/>
      <c r="B22" s="8"/>
      <c r="C22" s="8" t="s">
        <v>327</v>
      </c>
      <c r="D22" s="8">
        <v>6</v>
      </c>
      <c r="E22" s="17" t="s">
        <v>328</v>
      </c>
      <c r="F22" s="16" t="s">
        <v>329</v>
      </c>
      <c r="G22" s="16" t="s">
        <v>330</v>
      </c>
      <c r="H22" s="18">
        <v>6</v>
      </c>
      <c r="I22" s="28"/>
    </row>
    <row r="23" ht="54" customHeight="true" spans="1:9">
      <c r="A23" s="8"/>
      <c r="B23" s="8"/>
      <c r="C23" s="8" t="s">
        <v>331</v>
      </c>
      <c r="D23" s="8">
        <v>6</v>
      </c>
      <c r="E23" s="19" t="s">
        <v>332</v>
      </c>
      <c r="F23" s="17" t="s">
        <v>333</v>
      </c>
      <c r="G23" s="19" t="s">
        <v>334</v>
      </c>
      <c r="H23" s="18">
        <v>6</v>
      </c>
      <c r="I23" s="30"/>
    </row>
    <row r="24" ht="16.5" spans="1:9">
      <c r="A24" s="12" t="s">
        <v>335</v>
      </c>
      <c r="B24" s="13"/>
      <c r="C24" s="14"/>
      <c r="D24" s="14">
        <f>SUM(D5:D23)</f>
        <v>100</v>
      </c>
      <c r="E24" s="14"/>
      <c r="F24" s="14"/>
      <c r="G24" s="14"/>
      <c r="H24" s="18">
        <f>SUM(H5:H23)</f>
        <v>93.5</v>
      </c>
      <c r="I24" s="28"/>
    </row>
  </sheetData>
  <mergeCells count="12">
    <mergeCell ref="A2:H2"/>
    <mergeCell ref="A24:B24"/>
    <mergeCell ref="A5:A8"/>
    <mergeCell ref="A9:A14"/>
    <mergeCell ref="A15:A18"/>
    <mergeCell ref="A19:A23"/>
    <mergeCell ref="B5:B6"/>
    <mergeCell ref="B7:B8"/>
    <mergeCell ref="B9:B11"/>
    <mergeCell ref="B12:B14"/>
    <mergeCell ref="B15:B18"/>
    <mergeCell ref="B19:B23"/>
  </mergeCells>
  <pageMargins left="0.75" right="0.75" top="1" bottom="1" header="0.5" footer="0.5"/>
  <pageSetup paperSize="9" scale="41"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附件1</vt:lpstr>
      <vt:lpstr>附件2</vt:lpstr>
      <vt:lpstr>附件3</vt:lpstr>
      <vt:lpstr>附件4</vt:lpstr>
      <vt:lpstr>附件4-指标表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45293</dc:creator>
  <cp:lastModifiedBy>greatwall</cp:lastModifiedBy>
  <dcterms:created xsi:type="dcterms:W3CDTF">2021-05-04T00:55:00Z</dcterms:created>
  <dcterms:modified xsi:type="dcterms:W3CDTF">2021-06-04T09:30:12Z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2052-11.8.2.10251</vt:lpwstr>
  </property>
</Properties>
</file>